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Z:\NEW_SHARED\@ΑΝΑΘΕΩΡΗΣΕΙΣ ΣΔΠ\ΝΕΑ ΕΝΤΥΠΑ ΕΛΕΓΧΟΥ ΔΙΕ830\"/>
    </mc:Choice>
  </mc:AlternateContent>
  <xr:revisionPtr revIDLastSave="0" documentId="13_ncr:1_{FB0D5AA5-BCA0-4009-8296-AA1C9D28F59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_FilterDatabase" localSheetId="0" hidden="1">Sheet1!$A$1:$A$231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2" i="1" l="1"/>
  <c r="M180" i="1"/>
  <c r="M137" i="1"/>
  <c r="M76" i="1"/>
  <c r="I76" i="1"/>
  <c r="I78" i="1" s="1"/>
  <c r="M115" i="1"/>
  <c r="I137" i="1"/>
  <c r="K139" i="1" s="1"/>
  <c r="I115" i="1"/>
  <c r="K117" i="1" s="1"/>
  <c r="I139" i="1"/>
  <c r="I90" i="1"/>
  <c r="K92" i="1"/>
  <c r="I212" i="1"/>
  <c r="K214" i="1" s="1"/>
  <c r="M65" i="1"/>
  <c r="M90" i="1"/>
  <c r="I65" i="1"/>
  <c r="I67" i="1" s="1"/>
  <c r="I180" i="1"/>
  <c r="K182" i="1" s="1"/>
  <c r="K78" i="1"/>
  <c r="I182" i="1"/>
  <c r="I92" i="1"/>
  <c r="M91" i="1" s="1"/>
  <c r="N223" i="1" s="1"/>
  <c r="I117" i="1"/>
  <c r="K67" i="1" l="1"/>
  <c r="M66" i="1" s="1"/>
  <c r="N221" i="1" s="1"/>
  <c r="I214" i="1"/>
  <c r="M213" i="1"/>
  <c r="N227" i="1" s="1"/>
  <c r="M116" i="1"/>
  <c r="N224" i="1" s="1"/>
  <c r="M77" i="1"/>
  <c r="N222" i="1" s="1"/>
  <c r="M138" i="1"/>
  <c r="N225" i="1" s="1"/>
  <c r="M181" i="1"/>
  <c r="N226" i="1" s="1"/>
</calcChain>
</file>

<file path=xl/sharedStrings.xml><?xml version="1.0" encoding="utf-8"?>
<sst xmlns="http://schemas.openxmlformats.org/spreadsheetml/2006/main" count="357" uniqueCount="214">
  <si>
    <t>√ ή --</t>
  </si>
  <si>
    <t xml:space="preserve">Είδος ελέγχου </t>
  </si>
  <si>
    <t>Τακτικός</t>
  </si>
  <si>
    <t>Επανέλεγχος</t>
  </si>
  <si>
    <t xml:space="preserve">Καταγγελία </t>
  </si>
  <si>
    <t>RASFF</t>
  </si>
  <si>
    <t xml:space="preserve">                                         Προηγούμενος έλεγχος:</t>
  </si>
  <si>
    <t xml:space="preserve">                                          Ημερομηνία &amp; ώρα ελέγχου:</t>
  </si>
  <si>
    <t>Α</t>
  </si>
  <si>
    <t>ΣΤΟΙΧΕΙΑ ΕΠΙΧΕΙΡΗΣΗΣ</t>
  </si>
  <si>
    <t>Επωνυμία</t>
  </si>
  <si>
    <t>Διεύθυνση</t>
  </si>
  <si>
    <t xml:space="preserve">Τηλ. – Fax </t>
  </si>
  <si>
    <t>E-mail</t>
  </si>
  <si>
    <t>Ονοματεπώνυμο ιδιοκτήτη</t>
  </si>
  <si>
    <t>ΑΦΜ / Δ.Ο.Υ.</t>
  </si>
  <si>
    <t>Ονοματεπώνυμο νόμιμου εκπροσώπου</t>
  </si>
  <si>
    <t>Β</t>
  </si>
  <si>
    <t>ΔΡΑΣΤΗΡΙΟΤΗΤΑ-ΠΡΟΪΟΝΤΑ</t>
  </si>
  <si>
    <t>ΠΕΡΙΓΡΑΦΗ</t>
  </si>
  <si>
    <t>Γ</t>
  </si>
  <si>
    <t xml:space="preserve">          ΠΡΟΣΘΕΤΑ ΣΤΟΙΧΕΙΑ</t>
  </si>
  <si>
    <t>Δυναμικότητα - Όγκος παραγόμενων προϊόντων (μηνιαία ή ετήσια παραγωγή)</t>
  </si>
  <si>
    <t>Εξαγωγική δραστηριότητα-όγκος % ετήσιας παραγωγής</t>
  </si>
  <si>
    <t xml:space="preserve">Αριθμός εργαζομένων  </t>
  </si>
  <si>
    <t>ΚΕΦΑΛΑΙΟ 1: ΣΥΣΤΗΜΑΤΑ ΚΑΙ ΔΙΑΔΙΚΑΣΙΕΣ</t>
  </si>
  <si>
    <t>ΣΥΣΤΗΜΑ ΑΥΤΟΕΛΕΓΧΟΥ</t>
  </si>
  <si>
    <t>ΜΕΡΙΚΗ ΣΥΜΜΟΡΦΩΣΗ</t>
  </si>
  <si>
    <t>Δεν εφαρμόζεται</t>
  </si>
  <si>
    <t xml:space="preserve">Εφαρμογή συστήματος HACCP/αξιοποίηση δυνατότητας ευελιξίας </t>
  </si>
  <si>
    <t xml:space="preserve">Πλήρες HACCP                           Ευελιξία   </t>
  </si>
  <si>
    <t>Διαγράμματα ροής ή περιγραφή ροής για όλα τα προϊόντα ή ανά προϊόν</t>
  </si>
  <si>
    <t>Επιβεβαίωση τήρησης διαδικασίας βάσει των αρχών HACCP</t>
  </si>
  <si>
    <t>Έχουν καταγραφεί όλοι οι πιθανοί κίνδυνοι και έχουν εντοπιστεί ΣΕ ή ΚΣΕ για όλες τις κατηγορίες των παραγόμενων προϊόντων</t>
  </si>
  <si>
    <t>Έχουν καθοριστεί οι απαραίτητες διορθωτικές ενέργειες και τεκμηριώνονται</t>
  </si>
  <si>
    <t>Εφαρμόζονται διαδικασίες επαλήθευσης/επικύρωσης για την ανάδειξη της αποτελεσματικότητας</t>
  </si>
  <si>
    <t>Γίνεται ανασκόπηση του συστήματος HACCP (αλλαγές νομοθεσίας, προμηθευττών, αλλαγές προϊόντων κλπ)</t>
  </si>
  <si>
    <t>Τήρηση αρχείων</t>
  </si>
  <si>
    <t>ΚΑΘΑΡΙΣΜΟΣ ΑΠΟΛΥΜΑΝΣΗ</t>
  </si>
  <si>
    <t>Εγκατεστημένη διαδικασία καθαρισμού – απολύμανσης με προσδιορισμένη συχνότητα που να ικανοποιεί τις απαιτήσεις της εγκατάστασης</t>
  </si>
  <si>
    <t>Κατάλληλα υλικά καθαρισμού – απολύμανσης που χρησιμοποιούνται βάσει των οδηγιών χρήσης τους</t>
  </si>
  <si>
    <t>ΠΡΟΓΡΑΜΜΑ ΕΛΕΓΧΟΥ ΕΠΙΒΛΑΒΩΝ ΟΡΓΑΝΙΣΜΩΝ</t>
  </si>
  <si>
    <t>Εφαρμογή τεκμηριωμένου προγράμματος ελέγχου επιβλαβών οργανισμών</t>
  </si>
  <si>
    <t>Χρήση προληπτικών μέτρων (σίτες, αεροκουρτίνες, άλλοι προστατευτικοί μηχανισμοί)</t>
  </si>
  <si>
    <t>Τοποθέτηση των παγίδων σύμφωνα με το σχετικό σχεδιάγραμμα / Ικανοποιητική κάλυψη</t>
  </si>
  <si>
    <t xml:space="preserve">Χρήση Εγκεκριμένων σκευασμάτων </t>
  </si>
  <si>
    <t>Διαθέσιμες εκθέσεις &amp; καταγραφή ευρημάτων</t>
  </si>
  <si>
    <t>Δ</t>
  </si>
  <si>
    <t>ΕΚΠΑΙΔΕΥΣΗ ΠΡΟΣΩΠΙΚΟΥ</t>
  </si>
  <si>
    <t>Υπάρχει μέριμνα και πρόγραμμα για την εκπαίδευση νέων υπαλλήλων ή όταν υφίστανται αλλαγές στην παραγωγική διαδικασία (νέο προϊόν, υιοθέτηση νέας τεχνολογίας)</t>
  </si>
  <si>
    <t>Περιεχόμενο και σχετική τεκμηρίωση (αρχές ατομικής υγιεινής, αρχές ορθών πρακτικών, εκτέλεση εργασίας βάσει της θέσης)</t>
  </si>
  <si>
    <t>Ε</t>
  </si>
  <si>
    <t>ΝΕΡΟ</t>
  </si>
  <si>
    <t>Προσδιορισμός προέλευσης πόσιμου νερού (δημόσιο δίκτυο ύδρευσης- γεώτρηση)</t>
  </si>
  <si>
    <t>Δημόσιο δίκτυο</t>
  </si>
  <si>
    <t>Ιδία πηγή (π.χ γεώτρηση)</t>
  </si>
  <si>
    <t>Profile εγκατάστασης- δε βαθμολογείται</t>
  </si>
  <si>
    <t>Άλλα μέτρα για αποφυγή κινδύνων (UV λάμπες – χλωρίωση – φίλτρα &amp;  μέτρα διήθησης)</t>
  </si>
  <si>
    <t xml:space="preserve">ΝΑΙ                                  ΟΧΙ </t>
  </si>
  <si>
    <t>Διαθέσιμο σχεδιάγραμμα σημείων υδροδοσίας (παροχή ζεστού &amp; κρύου)</t>
  </si>
  <si>
    <t>Συχνότητα μικροβιολογικών και φυσικοχημικών εξετάσεων νερού ακολουθείται</t>
  </si>
  <si>
    <t>ΙΧΝΗΛΑΣΙΜΟΤΗΤΑ</t>
  </si>
  <si>
    <t>Αποτελεσματική λειτουργία του συστήματος ανάκλησης</t>
  </si>
  <si>
    <t xml:space="preserve">ΕΞΕΤΑΣΕΙΣ / ΕΡΓΑΣΤΗΡΙΑΚΟΙ ΕΛΕΓΧΟΙ </t>
  </si>
  <si>
    <t>Πλάνο εργαστηριακών αναλύσεων</t>
  </si>
  <si>
    <t>Εργαστηριακή υποστήριξη εντός ή εκτός επιχείρησης</t>
  </si>
  <si>
    <t>YES/NO</t>
  </si>
  <si>
    <t>Διαπιστευμένο εργαστήριο</t>
  </si>
  <si>
    <t>ΠΑΡΑΓΩΓΙΚΗ ΔΙΑΔΙΚΑΣΙΑ</t>
  </si>
  <si>
    <t>ΑΠΟΘΗΚΕΥΣΗ - ΔΙΑΝΟΜΗ ΠΡΟΪΟΝΤΩΝ</t>
  </si>
  <si>
    <t>ΚΕΦΑΛΑΙΟ 5: ΓΕΝΙΚΕΣ ΑΠΑΙΤΗΣΕΙΣ ΥΓΙΕΙΝΗΣ</t>
  </si>
  <si>
    <t>ΓΕΝΙΚΕΣ ΑΠΑΙΤΗΣΕΙΣ ΚΤΙΡΙΑΚΩΝ ΥΠΟΔΟΜΩΝ</t>
  </si>
  <si>
    <t xml:space="preserve">Εξωτερικό περιβάλλον </t>
  </si>
  <si>
    <t>Σαφής οριοθέτηση</t>
  </si>
  <si>
    <t>Γειτνίαση με πηγές μόλυνσης</t>
  </si>
  <si>
    <t>Ικανοποιητική διαμόρφωση, καθαριότητα, υγιεινή</t>
  </si>
  <si>
    <t>Επικαιροποιημένη κάτοψη (layout) εγκατάστασης.</t>
  </si>
  <si>
    <t>Σχεδιασμός - Διαχωρισμός - επάρκεια χώρων</t>
  </si>
  <si>
    <t>Επαρκές μέγεθος για τον συνήθη όγκο παραγωγής</t>
  </si>
  <si>
    <t>Γενικά χαρακτηριστικά χώρων</t>
  </si>
  <si>
    <t>Καταλληλόλητα υλικών κατασκευής</t>
  </si>
  <si>
    <t>Δυνατότητα επαρκούς καθαρισμού – απολύμανσης</t>
  </si>
  <si>
    <t>Πλέγματα προστασίας στα ανοίγματα</t>
  </si>
  <si>
    <t>Επαρκής φωτισμός, προστατευόμενα φωτιστικά μέσα</t>
  </si>
  <si>
    <t>Υγειονομικά φρεάτια – αποτελεσματική απομάκρυνση λυμάτων</t>
  </si>
  <si>
    <t>Εξοπλισμός</t>
  </si>
  <si>
    <t>Καταλληλόλητα υλικών</t>
  </si>
  <si>
    <t>Κατάλληλος σχεδιασμός τοποθέτηση</t>
  </si>
  <si>
    <t>Αυτόμαατες συσκευές ελέγχου παραμέτρων (πχ καταγραφικά θερμοκρασιών/ σύστημα συναγερμού)</t>
  </si>
  <si>
    <t>Εξοπλισμός &amp; εργαλεία κατάλληλα για την πρόληψη φυσικών κιμδύνω (ανιχνευτές μετάλλων, κόσκινα κτλ)/ Πολιτική ξένων σωμάτων (γυαλί, μεταλλικά κλπ)</t>
  </si>
  <si>
    <t>Χώροι υγεινής αποδυτήρια</t>
  </si>
  <si>
    <t>Επαρκής αριθμός τουαλετών</t>
  </si>
  <si>
    <t>Επαρκής αερισμός</t>
  </si>
  <si>
    <t>Προθάλαμος τουαλετών με νιπτήρες που λειτουργούν κατά προτίμηση με τη χρήση ποδοκίνητου ή άλλου αντίστοιχου μηχανισμού.</t>
  </si>
  <si>
    <t>Παροχή ζεστού – κρύου νερού</t>
  </si>
  <si>
    <t>Διαθέσιμα υλικά απολύμανσης και στεγνώματος χεριών</t>
  </si>
  <si>
    <t>Αποδυτήρια με επαρκή αριθμό κατάλληλων ερμαριών</t>
  </si>
  <si>
    <t>ΥΓΙΕΙΝΗ ΠΡΟΣΩΠΙΚΟΥ ΚΑΙ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</si>
  <si>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</si>
  <si>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Πολιτική απαγόρευσης χειρισμού τροφίμων από ασθενείς εργαζόμενους με επίπτωση στα τρόφιμα</t>
  </si>
  <si>
    <t>Πρόσθετα μέτρα ελέγχου της υγείας του προσωπικού</t>
  </si>
  <si>
    <t>Κατάλληλος και καθαρός ιματισμός &amp; ικανοποιητική ατομική υγιεινή προσωπικού</t>
  </si>
  <si>
    <t>Τηρούνται ορθές πρακτικές για  χειρισμοί του προσωπικού: (κάλυμμα κεφαλής, πλύση, απολύμανση χεριών με κατάλληλο τρόπο &amp; συχνότητα, σύμφωνα με τις διαδικασίες) και υφίσταται ελέγχομενη μετακίνηση</t>
  </si>
  <si>
    <t>ΣΥΝΤΗΡΗΣΗ ΕΞΟΛΙΣΜΟΥ/ ΔΙΑΚΡΙΒΩΣΗ ΟΡΓΑΝΩΝ ΜΕΤΡΗΣΗΣ</t>
  </si>
  <si>
    <t>Πλάνο προγραμματισμένης &amp; προληπτικής συντήρησης εξοπλισμού</t>
  </si>
  <si>
    <t>Τεκμηρίωση συντήρησης εξοπλισμού</t>
  </si>
  <si>
    <t>Τεκμηριωμένη διακρίβωσης οργάνων μέτρησης</t>
  </si>
  <si>
    <t>ΚΕΦΑΛΑΙΟ 6: ΕΦΑΡΜΟΓΗ ΛΟΙΠΩΝ ΑΠΑΙΤΗΣΕΩΝ</t>
  </si>
  <si>
    <t>ΔΙΑΧΕΙΡΙΣΗ ΑΠΟΡΡΙΜΑΤΩΝ</t>
  </si>
  <si>
    <t xml:space="preserve">Κατάλληλος χώρος αποθήκευσης απορριμάτων με σήμανση </t>
  </si>
  <si>
    <t>Απομάκρυνση απορριμμάτων από τους χώρους παραγωγής με κατάλληλη συχνότητα – αποφυγή επιμολύνσεων</t>
  </si>
  <si>
    <t>ΥΛΙΚΑ &amp; ΑΝΤΙΚΕΙΜΕΝΑ ΣΕ ΕΠΑΦΗ</t>
  </si>
  <si>
    <t xml:space="preserve">Χρήση  κατάλληλων ΥΑΕΤ &amp; με βάση τις οδηγίες του παρασκευαστή τους σε σχέση με το είδος του τροφίμου </t>
  </si>
  <si>
    <t>Συνοδευτικά πιστοποιητικά για τα ΥΑΕΤ βάσει της σχετικής νομοθεσίας όπου προβλέπονται (π.χ. δηλώσεις συμμόρφωσης για πλαστικά, κεραμικά κλπ)</t>
  </si>
  <si>
    <t>Ιχνηλασιμότητα ΥΑΕΤ</t>
  </si>
  <si>
    <t>Κατάλληλη αποθήκευση  ΥΑΕΤ , ώστε να μην εκτίθενται σε κινδύνους</t>
  </si>
  <si>
    <t>ΕΠΙΣΗΜΑΝΣΗ</t>
  </si>
  <si>
    <t>ΓΕΝΙΚΑ ΣΧΟΛΙΑ – ΣΥΜΠΕΡΑΣΜΑΤΑ – ΣΥΣΤΑΣΕΙΣ</t>
  </si>
  <si>
    <t xml:space="preserve">Ημερομηνία επανελέγχου : </t>
  </si>
  <si>
    <t>Στοιχεία Ελεγκτών</t>
  </si>
  <si>
    <t>Ονοματεπώνυμο</t>
  </si>
  <si>
    <t>Ιδιότητα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</si>
  <si>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</si>
  <si>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</si>
  <si>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</si>
  <si>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</si>
  <si>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</si>
  <si>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</si>
  <si>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ΣΥΝΟΛΟ ΚΕΦΑΛΑΙΟΥ 1</t>
  </si>
  <si>
    <t>ΣΥΝΟΛΟ ΚΕΦΑΛΑΙΟΥ 2</t>
  </si>
  <si>
    <t>ΣΥΝΟΛΟ ΚΕΦΑΛΑΙΟΥ 3</t>
  </si>
  <si>
    <t>ΣΥΝΟΛΟ ΚΕΦΑΛΑΙΟΥ 5</t>
  </si>
  <si>
    <t>ΣΥΝΟΛΟ ΚΕΦΑΛΑΙΟΥ 6</t>
  </si>
  <si>
    <t>Κάθε κεφάλαιο έχει έναν συγκεκριμένο αριθμό βαθμών οι οποίοι αξιολογούνται με βάση την αρχή:</t>
  </si>
  <si>
    <t>ΝΑΙ (Συμμόρφωση)</t>
  </si>
  <si>
    <t>ΟΧΙ (μη συμμόρφωση)</t>
  </si>
  <si>
    <t>ΚΑΝΟΝΑΣ ΒΑΘΜΟΛΟΓΗΣΗΣ</t>
  </si>
  <si>
    <t>ΥΨΗΛΟΥ ΚΙΝΔΥΝΟΥ</t>
  </si>
  <si>
    <t>ΜΕΣΑΙΟΥ ΚΙΝΔΥΝΟΥ</t>
  </si>
  <si>
    <t>ΧΑΜΗΛΟΥ ΚΙΝΔΥΝΟΥ</t>
  </si>
  <si>
    <t>Η επιχείρηση κρίνεται με την παρούσα ως:</t>
  </si>
  <si>
    <t>Χρήση πρότυπων μεθόδων αναφοράς ή ισοδύναμων επικυρωμένων έναντι της μεθόδου αναφοράς, εναλλακτικών μεθόδων</t>
  </si>
  <si>
    <t xml:space="preserve">Προϊόντα που ανακαλούνται  επισημαίνονται και  αποθηκεύονται σε διακριτό χώρο και διαχειρίζονται ανάλογα </t>
  </si>
  <si>
    <t>Καθαρή ποσότητα</t>
  </si>
  <si>
    <t xml:space="preserve">Τυχόν ιδιαίτερες συνθήκες αποθήκευσης ή/και συνθήκες χρήσης </t>
  </si>
  <si>
    <t>Όνομα ή εμπορική επωνυμία &amp; δ/νση ΥΕΤ</t>
  </si>
  <si>
    <t>Οδηγίες χρήσης (όπου απαιτείται)</t>
  </si>
  <si>
    <t>Εποχική Λειτουργία</t>
  </si>
  <si>
    <t>ΤΡΟΠΟΣ ΠΡΟΣΔΙΟΡΙΣΜΟΥ ΧΡΟΝΟΥ ΖΩΗΣ ΠΡΟΪΟΝΤΩΝ (Shelf - life):  Διαδικασία προσδιορισμού του χρόνου ζωής των τελικών προϊόντων</t>
  </si>
  <si>
    <t>Υφίσταται διαδικασία πολιτικής επιστροφών (Ξεχωριστή αποθήκευση και με κατάλληλη επισήμανση.)</t>
  </si>
  <si>
    <t>Διατροφική δήλωση</t>
  </si>
  <si>
    <t>Επιτραπέζιες ελιές και προϊόντα</t>
  </si>
  <si>
    <t>Λαχανικά σε άλμη</t>
  </si>
  <si>
    <t xml:space="preserve">Συσχέτιση ποιοτική &amp; ποσοτική των α΄&amp; βοηθητικών υλών με τους προμηθευτές τους (όνομα,  διεύθυνση) &amp; ημερομηνία παραλαβής καθώς και των τελικών προϊόντων με τους αποδέκτες τους (όνομα &amp; διεύθυνση &amp; ημερομηνία αποστολής) </t>
  </si>
  <si>
    <t>Αναγνώριση παρτίδας τελικών προϊόντων</t>
  </si>
  <si>
    <t>Τήρηση σχετικών αρχείων</t>
  </si>
  <si>
    <t>Ανάλυση για  υπολείμματα φυτοπροστατευτικών στις πρώτες ύλες (ελιές, λαχανικά)  (Καν. 396/2005)</t>
  </si>
  <si>
    <t>Ανάλυση προσθέτων στα τελικά προϊόντα (Καν. 1333/2008)</t>
  </si>
  <si>
    <t>Άλλες εργαστηριακές εξετάσεις</t>
  </si>
  <si>
    <t>ΕΠΙΤΡΑΠΕΖΙΕΣ ΕΛΙΕΣ ΚΑΙ ΠΡΟΪΟΝΤΑ</t>
  </si>
  <si>
    <t>ΠΑΡΑΛΑΒΗ - ΠΡΩΤΩΝ KAI ΒΟΗΘΗΤΙΚΩΝ ΥΛΩΝ</t>
  </si>
  <si>
    <t>Πραγματοποιείται ποιοτικός (μακροσκοπικός) έλεγχος πρώτων υλών</t>
  </si>
  <si>
    <t xml:space="preserve">Έλεγχος συνοδευτικών εγγράφων </t>
  </si>
  <si>
    <t xml:space="preserve">Προϊόντα που δεν πληρούν τις προδιαγραφές επισημαίνονται, αποθηκεύονται σε διακριτό χώρο και διαχειρίζονται ανάλογα </t>
  </si>
  <si>
    <t>Αποθήκευση ελιών σε κατάλληλες συνθήκες περιβάλλοντος, στο πλαίσιο ασφάλειας του προϊόντος</t>
  </si>
  <si>
    <t>Ποιοτική κατάταξη και ταξινόμηση</t>
  </si>
  <si>
    <t>Τήρηση συνθηκών υγιεινής χώρου και εξοπλισμού κατά την παραγωγική διαδικασία (π.χ. εκπίκρανση, εκπυρήνωση και γέμιση, πολτοποίηση)</t>
  </si>
  <si>
    <t>Προσθήκη βοηθητικών πρώτων υλών (τηρούνται οι απαιτήσεις επιτρεπόμενων προσθέτων και ποσοτήτων, ζύγιση προσθέτων πριν την προσθήκη)</t>
  </si>
  <si>
    <t>Θερμική επεξεργασία (παστερίωση ή αποστείρωση για τις μαυρισμένες με οξείδωση ελιές)</t>
  </si>
  <si>
    <t>Ψύξη μετά από θερμική επεξεργασία</t>
  </si>
  <si>
    <t xml:space="preserve">Συσκευασία (έλεγχος ακεραιότητας γυάλινων περιεκτών) </t>
  </si>
  <si>
    <t>Υπάρχουν κατάλληλες συνθήκες θερμοκρασίας και υγιεινής αποθήκευσης</t>
  </si>
  <si>
    <t>Τήρηση συστήματος «first in – first out»</t>
  </si>
  <si>
    <t>Διανομή με κατάλληλα μέσα</t>
  </si>
  <si>
    <t>ΛΑΧΑΝΙΚΑ ΣΕ ΑΛΜΗ</t>
  </si>
  <si>
    <t>Ποιοτική διαλογή</t>
  </si>
  <si>
    <t>Παστερίωση</t>
  </si>
  <si>
    <t>ΣΥΝΟΛΟ ΚΕΦΑΛΑΙΟΥ 4Β</t>
  </si>
  <si>
    <t>ΣΥΝΟΛΟ ΚΕΦΑΛΑΙΟΥ 4Α</t>
  </si>
  <si>
    <t>ΧΡΗΣΗ ΠΑΡΑΓΟΝΤΩΝ ΒΕΛΤΙΩΣΗΣ (ΠΡΟΣΘΕΤΑ &amp; ΑΡΩΜΑΤΙΚΕΣ ΥΛΕΣ)</t>
  </si>
  <si>
    <t xml:space="preserve">Χρήση επιτρεπόμενων προσθέτων ανά προϊόν </t>
  </si>
  <si>
    <t xml:space="preserve">Τήρηση κριτηρίων καθαρότητας και συνοδευτικά πιστοποιητικά προμηθευτών προσθέτων </t>
  </si>
  <si>
    <t>Τεκμηρίωση ορθής χρήσης προσθέτων (σύστημα αυτοελέγχου: δοσομετρικές συσκευές, βαθμονόμηση ζυγών κλπ)</t>
  </si>
  <si>
    <t>Γίνεται ορθή επισήμανση</t>
  </si>
  <si>
    <t>Ποσότητα προστιθέμενων προσθέτων (στα τελικά προϊόντα)Βάσει τήρησης νομοθετημένων ορίων ή quantum satis</t>
  </si>
  <si>
    <t>Ονομασία πώλησης</t>
  </si>
  <si>
    <t>Κατάλογος συστατικών</t>
  </si>
  <si>
    <t>Τελική ημερομηνία ανάλωσης</t>
  </si>
  <si>
    <t>Αλλεργιογόνα</t>
  </si>
  <si>
    <t>Ποσότητα ορισμένων συστατικών ή κατηγοριών συστατικών</t>
  </si>
  <si>
    <t>Εφαρμογή πρόσθετων απαιτήσεων των ΠΔ 221/79 και 28/89 περί τυποποίησης, συσκευασίας και ποιοτικού ελέγχου των προς εξαγωγή προοριζόμενων επιτραπέζιων ελιών, όπως ισχύει</t>
  </si>
  <si>
    <t>Ανεξάρτητη είσοδος – έξοδος προσωπικού, Α’ υλών, βοηθητικών υλών, υλικών συσκευασίας και τελικών προϊόντων ή χρονικός διαχωρισμός</t>
  </si>
  <si>
    <r>
      <t>Έλεγχος αποτελεσματικότητας του καθαρισμού / απολύμανσης επιφανειών / εξοπλισμού /</t>
    </r>
    <r>
      <rPr>
        <sz val="10"/>
        <color indexed="10"/>
        <rFont val="Calibri"/>
        <family val="2"/>
        <charset val="161"/>
      </rPr>
      <t xml:space="preserve"> </t>
    </r>
    <r>
      <rPr>
        <sz val="10"/>
        <color indexed="8"/>
        <rFont val="Calibri"/>
        <family val="2"/>
        <charset val="161"/>
      </rPr>
      <t>Ακολουθείται διαδικασία καθαρισμού με σύστημα CIP.</t>
    </r>
  </si>
  <si>
    <r>
      <t>Profile εγκατάστασης- δε βαθμολογείται</t>
    </r>
    <r>
      <rPr>
        <sz val="10"/>
        <color indexed="10"/>
        <rFont val="Calibri"/>
        <family val="2"/>
        <charset val="161"/>
      </rPr>
      <t xml:space="preserve"> </t>
    </r>
  </si>
  <si>
    <t>Προλαμβάνονται Κίνδυνοι διασταυρούμενης μόλυνσης</t>
  </si>
  <si>
    <r>
      <rPr>
        <b/>
        <sz val="11"/>
        <color indexed="8"/>
        <rFont val="Calibri"/>
        <family val="2"/>
      </rPr>
      <t>Χαμηλή συμμόρφωση</t>
    </r>
    <r>
      <rPr>
        <sz val="11"/>
        <color theme="1"/>
        <rFont val="Calibri"/>
        <family val="2"/>
        <scheme val="minor"/>
      </rPr>
      <t>: 70% ή περισσότερο  από το σύνολο της βαθμολογίας των μη συμμορφώσεων</t>
    </r>
  </si>
  <si>
    <r>
      <rPr>
        <b/>
        <sz val="11"/>
        <color indexed="8"/>
        <rFont val="Calibri"/>
        <family val="2"/>
      </rPr>
      <t>Μέση συμμόρφωση</t>
    </r>
    <r>
      <rPr>
        <sz val="11"/>
        <color theme="1"/>
        <rFont val="Calibri"/>
        <family val="2"/>
        <scheme val="minor"/>
      </rPr>
      <t>: 40% - 69,9% από το σύνολο της βαθμολογίας των μη συμμορφώσεων</t>
    </r>
  </si>
  <si>
    <r>
      <rPr>
        <b/>
        <sz val="11"/>
        <color indexed="8"/>
        <rFont val="Calibri"/>
        <family val="2"/>
      </rPr>
      <t>Υψηλή συμμόρφωση</t>
    </r>
    <r>
      <rPr>
        <sz val="11"/>
        <color theme="1"/>
        <rFont val="Calibri"/>
        <family val="2"/>
        <scheme val="minor"/>
      </rPr>
      <t>: 0 - 39,9%  από το σύνολο της βαθμολογίας των μη συμμορφώσεων</t>
    </r>
  </si>
  <si>
    <t>ΕΝΤΥΠΟ ΕΛΕΓΧΟΥ ΕΓΚΑΤΑΣΤΑΣΕΩΝ 
 ΠΑΡΑΓΩΓΗΣ ΕΠΙΤΡΑΠΕΖΙΩΝ ΕΛΙΩΝ &amp; ΛΑΧΑΝΙΚΩΝ ΧΑΜΗΛΗΣ ΟΞΥΤΗΤΑΣ</t>
  </si>
  <si>
    <t>Αριθμός Γνωστοποίησης / Ημερομηνία Υποβολής</t>
  </si>
  <si>
    <t>Εφαρμόζονται αποτελεσματικές διαδικασίες παρακολούθησης στα ΚΣΕ ή/και ΣΕ</t>
  </si>
  <si>
    <t>Υπάρχει τεκμηρίωση των κρίσιμων ορίων (βιβλιογραφική ή νομοθετική);</t>
  </si>
  <si>
    <t>Σύστημα εσωτερικής ιχνηλασιμότητας (προαιρετικά)
Συσχέτιση αριθμού παρτίδων των χρησιμοποιούμενων συστατικών για κάθε παρτίδα προϊόντος (σύνθετα)</t>
  </si>
  <si>
    <t xml:space="preserve">ΠΡΟΣΘΕΤΕΣ ΑΠΑΙΤΗΣΕΙΣ 
</t>
  </si>
  <si>
    <t>ΚΕΦΑΛΑΙΟ 4A: ΕΛΕΓΧΟΣ ΓΡΑΜΜΗΣ ΠΑΡΑΓΩΓΗΣ - ΕΠΑΛΗΘΕΥΣΗ ΔΙΑΔΙΚΑΣΙΩΝ</t>
  </si>
  <si>
    <t>ΚΕΦΑΛΑΙΟ 4B: ΕΛΕΓΧΟΣ ΓΡΑΜΜΗΣ ΠΑΡΑΓΩΓΗΣ - ΕΠΑΛΗΘΕΥΣΗ ΔΙΑΔΙΚΑΣΙΩΝ</t>
  </si>
  <si>
    <t>ΚΕΦΑΛΑΙΟ 3: ΕΞΕΤΑΣΕΙΣ-ΕΡΓΑΣΤΗΡΙΑΚΟΙ ΕΛΕΓΧΟΙ</t>
  </si>
  <si>
    <t>Αξιολόγηση συνολικού κινδύνου του εντύπου ελέγχου (στο σύνολο των κεφαλαίων)</t>
  </si>
  <si>
    <t>ΣΥΝΟΛΟ ΚΕΦΑΛΑΙΩΝ = 6
30% συνόλου= 2 κεφάλαια   20% συνόλου =1 κεφάλαιο</t>
  </si>
  <si>
    <t>ΚΕΦΑΛΑΙΟ 2: ΙΧΝΗΛΑΣΙΜΟΤΗΤΑ</t>
  </si>
  <si>
    <t>ΜΕΣΑΙΟΥ ΚΙΝΔΥΝΟΥ:
 α. Από τα 6 κεφάλαια κανένα κεφάλαιο χαμηλής συμμόρφωσης και τουλάχιστον 2 κεφάλαια  (≥30%) μέσης συμμόρφωσης ή
β.  Από τα 6 κεφάλαια 1 κεφάλαιο (≤20%) χαμηλής συμμόρφωσης και οποιοσδήποτε συνδυασμός κεφαλαίων με υψηλή και μέση συμμόρφωση</t>
  </si>
  <si>
    <t xml:space="preserve">ΧΑΜΗΛΟΥ ΚΙΝΔΥΝΟΥ: Από τα 6 κεφάλαια, κανένα κεφάλαιο χαμηλής  συμμόρφωσης και μέχρι 1 κεφάλαιο  (&lt;30%)  μέσης συμμόρφωσης  </t>
  </si>
  <si>
    <t xml:space="preserve">ΥΨΗΛΟΥ ΚΙΝΔΥΝΟΥ: Από τα 6 κεφάλαια, τουλάχιστον 2 (≥30%) κεφάλαια χαμηλής συμμόρφωσης και οποιοσδήποτε συνδυασμός κεφαλαίων με υψηλή και μέση συμμόρφωση </t>
  </si>
  <si>
    <t>ΒΑΘΜΟΛΟΓΙΑ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</si>
</sst>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2"/>
      <color indexed="8"/>
      <name val="Calibri"/>
      <family val="2"/>
    </font>
    <font>
      <sz val="3"/>
      <color indexed="8"/>
      <name val="Arial"/>
      <family val="2"/>
    </font>
    <font>
      <sz val="14"/>
      <color indexed="40"/>
      <name val="Calibri"/>
      <family val="2"/>
    </font>
    <font>
      <sz val="3"/>
      <color indexed="8"/>
      <name val="Times New Roman"/>
      <family val="1"/>
    </font>
    <font>
      <b/>
      <sz val="7.5"/>
      <color indexed="8"/>
      <name val="Arial"/>
      <family val="2"/>
    </font>
    <font>
      <sz val="7.5"/>
      <color indexed="8"/>
      <name val="Arial"/>
      <family val="2"/>
    </font>
    <font>
      <b/>
      <u/>
      <sz val="9"/>
      <color indexed="8"/>
      <name val="Arial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2"/>
      <color indexed="10"/>
      <name val="Calibri"/>
      <family val="2"/>
    </font>
    <font>
      <sz val="10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i/>
      <u/>
      <sz val="10"/>
      <color indexed="8"/>
      <name val="Calibri"/>
      <family val="2"/>
      <charset val="161"/>
    </font>
    <font>
      <b/>
      <sz val="10"/>
      <color indexed="40"/>
      <name val="Calibri"/>
      <family val="2"/>
      <charset val="161"/>
    </font>
    <font>
      <sz val="10"/>
      <color indexed="10"/>
      <name val="Calibri"/>
      <family val="2"/>
      <charset val="161"/>
    </font>
    <font>
      <b/>
      <u/>
      <sz val="10"/>
      <color indexed="8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b/>
      <sz val="10"/>
      <color rgb="FFFF0000"/>
      <name val="Arial Black"/>
      <family val="2"/>
      <charset val="161"/>
    </font>
    <font>
      <sz val="10"/>
      <color rgb="FFFF0000"/>
      <name val="Arial Black"/>
      <family val="2"/>
      <charset val="161"/>
    </font>
    <font>
      <sz val="11"/>
      <color rgb="FFFF0000"/>
      <name val="Arial Black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/>
    <xf numFmtId="0" fontId="0" fillId="0" borderId="0" xfId="0" applyFont="1"/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/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/>
    <xf numFmtId="0" fontId="12" fillId="0" borderId="2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vertical="center" wrapText="1"/>
    </xf>
    <xf numFmtId="0" fontId="12" fillId="3" borderId="2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18" fillId="3" borderId="7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centerContinuous" vertical="center" wrapText="1"/>
    </xf>
    <xf numFmtId="0" fontId="19" fillId="0" borderId="2" xfId="0" applyFont="1" applyBorder="1" applyAlignment="1">
      <alignment horizontal="left" vertical="center"/>
    </xf>
    <xf numFmtId="0" fontId="12" fillId="3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Continuous" vertical="center"/>
    </xf>
    <xf numFmtId="0" fontId="13" fillId="5" borderId="7" xfId="0" applyFont="1" applyFill="1" applyBorder="1" applyAlignment="1">
      <alignment horizontal="centerContinuous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 wrapText="1" indent="2"/>
    </xf>
    <xf numFmtId="0" fontId="0" fillId="3" borderId="0" xfId="0" applyFill="1" applyAlignment="1">
      <alignment horizontal="left" vertical="center" wrapText="1" indent="2"/>
    </xf>
    <xf numFmtId="0" fontId="0" fillId="3" borderId="22" xfId="0" applyFill="1" applyBorder="1" applyAlignment="1">
      <alignment horizontal="left" vertical="center" wrapText="1" indent="2"/>
    </xf>
    <xf numFmtId="0" fontId="13" fillId="4" borderId="26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22" fillId="6" borderId="20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1" fillId="6" borderId="2" xfId="0" applyFont="1" applyFill="1" applyBorder="1" applyAlignment="1">
      <alignment horizontal="left" indent="2"/>
    </xf>
    <xf numFmtId="0" fontId="12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0" fillId="0" borderId="0" xfId="0"/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10" fontId="12" fillId="3" borderId="16" xfId="0" applyNumberFormat="1" applyFont="1" applyFill="1" applyBorder="1" applyAlignment="1">
      <alignment horizontal="center" vertical="center"/>
    </xf>
    <xf numFmtId="10" fontId="12" fillId="3" borderId="18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3" fillId="4" borderId="2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10" fontId="12" fillId="3" borderId="3" xfId="0" applyNumberFormat="1" applyFont="1" applyFill="1" applyBorder="1" applyAlignment="1">
      <alignment horizontal="center" vertical="center"/>
    </xf>
    <xf numFmtId="10" fontId="12" fillId="3" borderId="7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/>
    </xf>
    <xf numFmtId="2" fontId="12" fillId="3" borderId="7" xfId="0" applyNumberFormat="1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4" borderId="25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 indent="2"/>
    </xf>
    <xf numFmtId="0" fontId="0" fillId="3" borderId="5" xfId="0" applyFill="1" applyBorder="1" applyAlignment="1">
      <alignment horizontal="left" vertical="center" wrapText="1" indent="2"/>
    </xf>
    <xf numFmtId="0" fontId="0" fillId="3" borderId="6" xfId="0" applyFill="1" applyBorder="1" applyAlignment="1">
      <alignment horizontal="left" vertical="center" wrapText="1" indent="2"/>
    </xf>
    <xf numFmtId="0" fontId="24" fillId="6" borderId="3" xfId="0" applyFont="1" applyFill="1" applyBorder="1" applyAlignment="1">
      <alignment horizontal="left" vertical="top" wrapText="1" indent="2"/>
    </xf>
    <xf numFmtId="0" fontId="0" fillId="6" borderId="4" xfId="0" applyFill="1" applyBorder="1" applyAlignment="1">
      <alignment horizontal="left" vertical="top" wrapText="1" indent="2"/>
    </xf>
    <xf numFmtId="0" fontId="0" fillId="6" borderId="7" xfId="0" applyFill="1" applyBorder="1" applyAlignment="1">
      <alignment horizontal="left" vertical="top" wrapText="1" indent="2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3" fillId="5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18" fillId="3" borderId="7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vertical="center"/>
    </xf>
    <xf numFmtId="0" fontId="12" fillId="0" borderId="3" xfId="0" applyFont="1" applyBorder="1"/>
    <xf numFmtId="0" fontId="12" fillId="0" borderId="7" xfId="0" applyFont="1" applyBorder="1"/>
    <xf numFmtId="0" fontId="8" fillId="7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/>
    </xf>
    <xf numFmtId="0" fontId="0" fillId="0" borderId="0" xfId="0" applyFill="1" applyBorder="1"/>
    <xf numFmtId="0" fontId="25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23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29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6</xdr:col>
      <xdr:colOff>114300</xdr:colOff>
      <xdr:row>4</xdr:row>
      <xdr:rowOff>152400</xdr:rowOff>
    </xdr:to>
    <xdr:pic>
      <xdr:nvPicPr>
        <xdr:cNvPr id="1050" name="Picture 34607" descr="Logo_Plain">
          <a:extLst>
            <a:ext uri="{FF2B5EF4-FFF2-40B4-BE49-F238E27FC236}">
              <a16:creationId xmlns:a16="http://schemas.microsoft.com/office/drawing/2014/main" id="{78370ECD-218B-4B08-B5BE-C18216D1D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40100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4</xdr:col>
      <xdr:colOff>549088</xdr:colOff>
      <xdr:row>8</xdr:row>
      <xdr:rowOff>134470</xdr:rowOff>
    </xdr:to>
    <xdr:sp macro="" textlink="">
      <xdr:nvSpPr>
        <xdr:cNvPr id="4" name="Πλαίσιο κειμένου 4">
          <a:extLst>
            <a:ext uri="{FF2B5EF4-FFF2-40B4-BE49-F238E27FC236}">
              <a16:creationId xmlns:a16="http://schemas.microsoft.com/office/drawing/2014/main" id="{613AC09D-2089-49BD-B73A-198003F1B009}"/>
            </a:ext>
          </a:extLst>
        </xdr:cNvPr>
        <xdr:cNvSpPr txBox="1">
          <a:spLocks noChangeArrowheads="1"/>
        </xdr:cNvSpPr>
      </xdr:nvSpPr>
      <xdr:spPr bwMode="auto">
        <a:xfrm>
          <a:off x="0" y="1042147"/>
          <a:ext cx="2667000" cy="739588"/>
        </a:xfrm>
        <a:prstGeom prst="rect">
          <a:avLst/>
        </a:prstGeom>
        <a:solidFill>
          <a:srgbClr val="FFFFFF"/>
        </a:solidFill>
        <a:ln w="6345">
          <a:solidFill>
            <a:srgbClr val="000000"/>
          </a:solidFill>
          <a:prstDash val="dot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Στοιχεία Αρμόδιας Αρχής</a:t>
          </a:r>
          <a:endParaRPr lang="el-GR" sz="12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0"/>
  <sheetViews>
    <sheetView tabSelected="1" topLeftCell="A46" zoomScaleNormal="100" workbookViewId="0">
      <selection activeCell="S50" sqref="S50"/>
    </sheetView>
  </sheetViews>
  <sheetFormatPr defaultColWidth="8.85546875" defaultRowHeight="15" x14ac:dyDescent="0.25"/>
  <cols>
    <col min="1" max="1" width="5" style="3" customWidth="1"/>
    <col min="2" max="4" width="8.85546875" style="2"/>
    <col min="5" max="5" width="14.7109375" style="2" customWidth="1"/>
    <col min="6" max="6" width="13.140625" customWidth="1"/>
    <col min="8" max="8" width="4.7109375" customWidth="1"/>
    <col min="10" max="10" width="3.42578125" customWidth="1"/>
    <col min="12" max="12" width="4.5703125" customWidth="1"/>
    <col min="13" max="13" width="9" customWidth="1"/>
    <col min="15" max="15" width="5" customWidth="1"/>
    <col min="16" max="16" width="6" customWidth="1"/>
  </cols>
  <sheetData>
    <row r="1" spans="1:25" ht="15.75" x14ac:dyDescent="0.25">
      <c r="A1" s="206"/>
      <c r="B1" s="206"/>
      <c r="C1" s="5"/>
      <c r="D1" s="5"/>
      <c r="E1" s="5"/>
      <c r="F1" s="203"/>
      <c r="G1" s="203"/>
      <c r="H1" s="155"/>
      <c r="I1" s="155"/>
      <c r="J1" s="203"/>
      <c r="K1" s="203"/>
      <c r="L1" s="203"/>
      <c r="M1" s="203"/>
      <c r="N1" s="203"/>
      <c r="O1" s="203"/>
      <c r="P1" s="1"/>
    </row>
    <row r="2" spans="1:25" ht="15.75" x14ac:dyDescent="0.25">
      <c r="A2" s="6"/>
      <c r="B2" s="7"/>
      <c r="C2" s="5"/>
      <c r="D2" s="5"/>
      <c r="E2" s="5"/>
      <c r="F2" s="203"/>
      <c r="G2" s="203"/>
      <c r="H2" s="155"/>
      <c r="I2" s="155"/>
      <c r="J2" s="203"/>
      <c r="K2" s="203"/>
      <c r="L2" s="203"/>
      <c r="M2" s="203"/>
      <c r="N2" s="203"/>
      <c r="O2" s="203"/>
      <c r="P2" s="1"/>
    </row>
    <row r="3" spans="1:25" ht="18.75" x14ac:dyDescent="0.25">
      <c r="A3" s="207"/>
      <c r="B3" s="207"/>
      <c r="C3" s="5"/>
      <c r="D3" s="5"/>
      <c r="E3" s="5"/>
      <c r="F3" s="203"/>
      <c r="G3" s="203"/>
      <c r="H3" s="155"/>
      <c r="I3" s="155"/>
      <c r="J3" s="203"/>
      <c r="K3" s="203"/>
      <c r="L3" s="203"/>
      <c r="M3" s="203"/>
      <c r="N3" s="203"/>
      <c r="O3" s="203"/>
      <c r="P3" s="1"/>
      <c r="T3" s="112"/>
      <c r="U3" s="112"/>
      <c r="V3" s="112"/>
      <c r="W3" s="112"/>
      <c r="X3" s="112"/>
      <c r="Y3" s="112"/>
    </row>
    <row r="4" spans="1:25" ht="15.75" x14ac:dyDescent="0.25">
      <c r="A4" s="208"/>
      <c r="B4" s="208"/>
      <c r="C4" s="5"/>
      <c r="D4" s="5"/>
      <c r="E4" s="5"/>
      <c r="F4" s="203"/>
      <c r="G4" s="203"/>
      <c r="H4" s="155"/>
      <c r="I4" s="155"/>
      <c r="J4" s="203"/>
      <c r="K4" s="203"/>
      <c r="L4" s="203"/>
      <c r="M4" s="203"/>
      <c r="N4" s="203"/>
      <c r="O4" s="203"/>
      <c r="P4" s="1"/>
      <c r="T4" s="112"/>
      <c r="U4" s="112"/>
      <c r="V4" s="112"/>
      <c r="W4" s="112"/>
      <c r="X4" s="112"/>
      <c r="Y4" s="112"/>
    </row>
    <row r="5" spans="1:25" ht="15.75" x14ac:dyDescent="0.25">
      <c r="A5" s="208"/>
      <c r="B5" s="208"/>
      <c r="C5" s="5"/>
      <c r="D5" s="5"/>
      <c r="E5" s="5"/>
      <c r="F5" s="203"/>
      <c r="G5" s="203"/>
      <c r="H5" s="155"/>
      <c r="I5" s="155"/>
      <c r="J5" s="155"/>
      <c r="K5" s="155"/>
      <c r="L5" s="155"/>
      <c r="M5" s="155"/>
      <c r="N5" s="155"/>
      <c r="O5" s="8"/>
      <c r="P5" s="1"/>
      <c r="T5" s="112"/>
      <c r="U5" s="112"/>
      <c r="V5" s="112"/>
      <c r="W5" s="112"/>
      <c r="X5" s="112"/>
      <c r="Y5" s="112"/>
    </row>
    <row r="6" spans="1:25" ht="15.75" x14ac:dyDescent="0.25">
      <c r="A6" s="208"/>
      <c r="B6" s="208"/>
      <c r="C6" s="5"/>
      <c r="D6" s="5"/>
      <c r="E6" s="5"/>
      <c r="F6" s="203"/>
      <c r="G6" s="203"/>
      <c r="H6" s="155"/>
      <c r="I6" s="155"/>
      <c r="J6" s="210"/>
      <c r="K6" s="210"/>
      <c r="L6" s="210"/>
      <c r="M6" s="210"/>
      <c r="N6" s="210"/>
      <c r="O6" s="210"/>
      <c r="P6" s="1"/>
      <c r="T6" s="112"/>
      <c r="U6" s="112"/>
      <c r="V6" s="112"/>
      <c r="W6" s="112"/>
      <c r="X6" s="214"/>
      <c r="Y6" s="214"/>
    </row>
    <row r="7" spans="1:25" ht="15.75" x14ac:dyDescent="0.25">
      <c r="A7" s="209"/>
      <c r="B7" s="209"/>
      <c r="C7" s="11"/>
      <c r="D7" s="11"/>
      <c r="E7" s="11"/>
      <c r="F7" s="83" t="s">
        <v>0</v>
      </c>
      <c r="G7" s="83"/>
      <c r="H7" s="117" t="s">
        <v>1</v>
      </c>
      <c r="I7" s="117"/>
      <c r="J7" s="211"/>
      <c r="K7" s="211"/>
      <c r="L7" s="211"/>
      <c r="M7" s="211"/>
      <c r="N7" s="211"/>
      <c r="O7" s="12"/>
      <c r="P7" s="1"/>
    </row>
    <row r="8" spans="1:25" ht="15.75" x14ac:dyDescent="0.25">
      <c r="A8" s="148"/>
      <c r="B8" s="148"/>
      <c r="C8" s="13"/>
      <c r="D8" s="13"/>
      <c r="E8" s="13"/>
      <c r="F8" s="89"/>
      <c r="G8" s="89"/>
      <c r="H8" s="126" t="s">
        <v>2</v>
      </c>
      <c r="I8" s="126"/>
      <c r="J8" s="126"/>
      <c r="K8" s="126"/>
      <c r="L8" s="126"/>
      <c r="M8" s="126"/>
      <c r="N8" s="126"/>
      <c r="O8" s="14"/>
      <c r="P8" s="1"/>
    </row>
    <row r="9" spans="1:25" ht="15.75" x14ac:dyDescent="0.25">
      <c r="A9" s="148"/>
      <c r="B9" s="148"/>
      <c r="C9" s="13"/>
      <c r="D9" s="13"/>
      <c r="E9" s="13"/>
      <c r="F9" s="89"/>
      <c r="G9" s="89"/>
      <c r="H9" s="126" t="s">
        <v>3</v>
      </c>
      <c r="I9" s="126"/>
      <c r="J9" s="126"/>
      <c r="K9" s="126"/>
      <c r="L9" s="126"/>
      <c r="M9" s="126"/>
      <c r="N9" s="126"/>
      <c r="O9" s="14"/>
      <c r="P9" s="1"/>
    </row>
    <row r="10" spans="1:25" ht="15.75" customHeight="1" x14ac:dyDescent="0.25">
      <c r="A10" s="148"/>
      <c r="B10" s="148"/>
      <c r="C10" s="13"/>
      <c r="D10" s="13"/>
      <c r="E10" s="13"/>
      <c r="F10" s="89"/>
      <c r="G10" s="89"/>
      <c r="H10" s="126" t="s">
        <v>4</v>
      </c>
      <c r="I10" s="126"/>
      <c r="J10" s="126"/>
      <c r="K10" s="126"/>
      <c r="L10" s="126"/>
      <c r="M10" s="126"/>
      <c r="N10" s="126"/>
      <c r="O10" s="14"/>
      <c r="P10" s="1"/>
    </row>
    <row r="11" spans="1:25" ht="15.75" customHeight="1" x14ac:dyDescent="0.25">
      <c r="A11" s="148"/>
      <c r="B11" s="148"/>
      <c r="C11" s="13"/>
      <c r="D11" s="13"/>
      <c r="E11" s="13"/>
      <c r="F11" s="89"/>
      <c r="G11" s="89"/>
      <c r="H11" s="126" t="s">
        <v>5</v>
      </c>
      <c r="I11" s="126"/>
      <c r="J11" s="126"/>
      <c r="K11" s="126"/>
      <c r="L11" s="126"/>
      <c r="M11" s="126"/>
      <c r="N11" s="126"/>
      <c r="O11" s="14"/>
      <c r="P11" s="1"/>
    </row>
    <row r="12" spans="1:25" ht="15.75" customHeight="1" x14ac:dyDescent="0.25">
      <c r="A12" s="148"/>
      <c r="B12" s="148"/>
      <c r="C12" s="85"/>
      <c r="D12" s="85"/>
      <c r="E12" s="204" t="s">
        <v>6</v>
      </c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1"/>
    </row>
    <row r="13" spans="1:25" ht="15.75" customHeight="1" x14ac:dyDescent="0.25">
      <c r="A13" s="148"/>
      <c r="B13" s="148"/>
      <c r="C13" s="85"/>
      <c r="D13" s="85"/>
      <c r="E13" s="89" t="s">
        <v>7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1"/>
    </row>
    <row r="14" spans="1:25" ht="15.75" x14ac:dyDescent="0.25">
      <c r="A14" s="148"/>
      <c r="B14" s="148"/>
      <c r="C14" s="85"/>
      <c r="D14" s="85"/>
      <c r="E14" s="15"/>
      <c r="F14" s="84"/>
      <c r="G14" s="84"/>
      <c r="H14" s="201"/>
      <c r="I14" s="202"/>
      <c r="J14" s="196"/>
      <c r="K14" s="196"/>
      <c r="L14" s="196"/>
      <c r="M14" s="196"/>
      <c r="N14" s="196"/>
      <c r="O14" s="196"/>
      <c r="P14" s="1"/>
    </row>
    <row r="15" spans="1:25" ht="38.1" customHeight="1" x14ac:dyDescent="0.25">
      <c r="A15" s="15"/>
      <c r="B15" s="113" t="s">
        <v>198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5"/>
      <c r="P15" s="1"/>
    </row>
    <row r="16" spans="1:25" ht="15.75" x14ac:dyDescent="0.25">
      <c r="A16" s="16" t="s">
        <v>8</v>
      </c>
      <c r="B16" s="117" t="s">
        <v>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"/>
    </row>
    <row r="17" spans="1:31" ht="15.75" customHeight="1" x14ac:dyDescent="0.25">
      <c r="A17" s="15">
        <v>1</v>
      </c>
      <c r="B17" s="200" t="s">
        <v>10</v>
      </c>
      <c r="C17" s="200"/>
      <c r="D17" s="200"/>
      <c r="E17" s="200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1"/>
    </row>
    <row r="18" spans="1:31" ht="15.75" customHeight="1" x14ac:dyDescent="0.25">
      <c r="A18" s="15">
        <v>2</v>
      </c>
      <c r="B18" s="200" t="s">
        <v>11</v>
      </c>
      <c r="C18" s="200"/>
      <c r="D18" s="200"/>
      <c r="E18" s="200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1"/>
    </row>
    <row r="19" spans="1:31" ht="15.75" customHeight="1" x14ac:dyDescent="0.25">
      <c r="A19" s="15">
        <v>3</v>
      </c>
      <c r="B19" s="200" t="s">
        <v>12</v>
      </c>
      <c r="C19" s="200"/>
      <c r="D19" s="200"/>
      <c r="E19" s="200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1"/>
    </row>
    <row r="20" spans="1:31" ht="15.75" customHeight="1" x14ac:dyDescent="0.25">
      <c r="A20" s="15">
        <v>4</v>
      </c>
      <c r="B20" s="200" t="s">
        <v>13</v>
      </c>
      <c r="C20" s="200"/>
      <c r="D20" s="200"/>
      <c r="E20" s="200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1"/>
    </row>
    <row r="21" spans="1:31" ht="15.75" customHeight="1" x14ac:dyDescent="0.25">
      <c r="A21" s="15">
        <v>5</v>
      </c>
      <c r="B21" s="200" t="s">
        <v>14</v>
      </c>
      <c r="C21" s="200"/>
      <c r="D21" s="200"/>
      <c r="E21" s="200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1"/>
    </row>
    <row r="22" spans="1:31" ht="15.75" customHeight="1" x14ac:dyDescent="0.25">
      <c r="A22" s="15">
        <v>6</v>
      </c>
      <c r="B22" s="200" t="s">
        <v>15</v>
      </c>
      <c r="C22" s="200"/>
      <c r="D22" s="200"/>
      <c r="E22" s="200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1"/>
    </row>
    <row r="23" spans="1:31" ht="15.75" customHeight="1" x14ac:dyDescent="0.25">
      <c r="A23" s="15">
        <v>7</v>
      </c>
      <c r="B23" s="200" t="s">
        <v>16</v>
      </c>
      <c r="C23" s="200"/>
      <c r="D23" s="200"/>
      <c r="E23" s="200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1"/>
    </row>
    <row r="24" spans="1:31" ht="29.25" customHeight="1" x14ac:dyDescent="0.25">
      <c r="A24" s="15">
        <v>8</v>
      </c>
      <c r="B24" s="200" t="s">
        <v>199</v>
      </c>
      <c r="C24" s="200"/>
      <c r="D24" s="200"/>
      <c r="E24" s="200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1"/>
    </row>
    <row r="25" spans="1:31" ht="15.75" x14ac:dyDescent="0.25">
      <c r="A25" s="16" t="s">
        <v>17</v>
      </c>
      <c r="B25" s="117" t="s">
        <v>18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5.75" x14ac:dyDescent="0.25">
      <c r="A26" s="15"/>
      <c r="B26" s="118"/>
      <c r="C26" s="118"/>
      <c r="D26" s="118"/>
      <c r="E26" s="118"/>
      <c r="F26" s="83" t="s">
        <v>19</v>
      </c>
      <c r="G26" s="83"/>
      <c r="H26" s="83"/>
      <c r="I26" s="83"/>
      <c r="J26" s="83"/>
      <c r="K26" s="83"/>
      <c r="L26" s="83"/>
      <c r="M26" s="83"/>
      <c r="N26" s="83"/>
      <c r="O26" s="83"/>
      <c r="P26" s="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5.95" customHeight="1" x14ac:dyDescent="0.25">
      <c r="A27" s="18">
        <v>1</v>
      </c>
      <c r="B27" s="119" t="s">
        <v>151</v>
      </c>
      <c r="C27" s="119"/>
      <c r="D27" s="119"/>
      <c r="E27" s="119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1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5.95" customHeight="1" x14ac:dyDescent="0.25">
      <c r="A28" s="18">
        <v>2</v>
      </c>
      <c r="B28" s="119" t="s">
        <v>152</v>
      </c>
      <c r="C28" s="119"/>
      <c r="D28" s="119"/>
      <c r="E28" s="119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"/>
    </row>
    <row r="29" spans="1:31" ht="15.75" x14ac:dyDescent="0.25">
      <c r="A29" s="16" t="s">
        <v>20</v>
      </c>
      <c r="B29" s="117" t="s">
        <v>21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"/>
    </row>
    <row r="30" spans="1:31" ht="33.75" customHeight="1" x14ac:dyDescent="0.25">
      <c r="A30" s="15">
        <v>1</v>
      </c>
      <c r="B30" s="119" t="s">
        <v>22</v>
      </c>
      <c r="C30" s="119"/>
      <c r="D30" s="119"/>
      <c r="E30" s="119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1"/>
    </row>
    <row r="31" spans="1:31" ht="33.75" customHeight="1" x14ac:dyDescent="0.25">
      <c r="A31" s="15">
        <v>2</v>
      </c>
      <c r="B31" s="119" t="s">
        <v>23</v>
      </c>
      <c r="C31" s="119"/>
      <c r="D31" s="119"/>
      <c r="E31" s="119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1"/>
    </row>
    <row r="32" spans="1:31" ht="24" customHeight="1" x14ac:dyDescent="0.25">
      <c r="A32" s="15">
        <v>3</v>
      </c>
      <c r="B32" s="119" t="s">
        <v>147</v>
      </c>
      <c r="C32" s="119"/>
      <c r="D32" s="119"/>
      <c r="E32" s="119"/>
      <c r="F32" s="90"/>
      <c r="G32" s="205"/>
      <c r="H32" s="205"/>
      <c r="I32" s="205"/>
      <c r="J32" s="205"/>
      <c r="K32" s="205"/>
      <c r="L32" s="205"/>
      <c r="M32" s="205"/>
      <c r="N32" s="205"/>
      <c r="O32" s="91"/>
      <c r="P32" s="1"/>
    </row>
    <row r="33" spans="1:16" ht="15.75" customHeight="1" x14ac:dyDescent="0.25">
      <c r="A33" s="15">
        <v>4</v>
      </c>
      <c r="B33" s="119" t="s">
        <v>24</v>
      </c>
      <c r="C33" s="119"/>
      <c r="D33" s="119"/>
      <c r="E33" s="119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1"/>
    </row>
    <row r="34" spans="1:16" ht="24.75" customHeight="1" x14ac:dyDescent="0.25">
      <c r="A34" s="199" t="s">
        <v>25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"/>
    </row>
    <row r="35" spans="1:16" ht="25.5" x14ac:dyDescent="0.25">
      <c r="A35" s="16" t="s">
        <v>8</v>
      </c>
      <c r="B35" s="86" t="s">
        <v>26</v>
      </c>
      <c r="C35" s="86"/>
      <c r="D35" s="86"/>
      <c r="E35" s="86"/>
      <c r="F35" s="28" t="s">
        <v>134</v>
      </c>
      <c r="G35" s="87" t="s">
        <v>27</v>
      </c>
      <c r="H35" s="88"/>
      <c r="I35" s="89" t="s">
        <v>135</v>
      </c>
      <c r="J35" s="89"/>
      <c r="K35" s="89" t="s">
        <v>28</v>
      </c>
      <c r="L35" s="89"/>
      <c r="M35" s="83" t="s">
        <v>213</v>
      </c>
      <c r="N35" s="83"/>
      <c r="O35" s="83"/>
      <c r="P35" s="1"/>
    </row>
    <row r="36" spans="1:16" ht="33.75" customHeight="1" x14ac:dyDescent="0.25">
      <c r="A36" s="15">
        <v>1</v>
      </c>
      <c r="B36" s="85" t="s">
        <v>31</v>
      </c>
      <c r="C36" s="85"/>
      <c r="D36" s="85"/>
      <c r="E36" s="85"/>
      <c r="F36" s="61">
        <v>0</v>
      </c>
      <c r="G36" s="90">
        <v>9</v>
      </c>
      <c r="H36" s="91"/>
      <c r="I36" s="90">
        <v>18</v>
      </c>
      <c r="J36" s="91"/>
      <c r="K36" s="90">
        <v>0</v>
      </c>
      <c r="L36" s="91"/>
      <c r="M36" s="74"/>
      <c r="N36" s="74"/>
      <c r="O36" s="74"/>
      <c r="P36" s="1"/>
    </row>
    <row r="37" spans="1:16" ht="31.5" customHeight="1" x14ac:dyDescent="0.25">
      <c r="A37" s="15">
        <v>2</v>
      </c>
      <c r="B37" s="140" t="s">
        <v>32</v>
      </c>
      <c r="C37" s="140"/>
      <c r="D37" s="140"/>
      <c r="E37" s="140"/>
      <c r="F37" s="61">
        <v>0</v>
      </c>
      <c r="G37" s="90">
        <v>9</v>
      </c>
      <c r="H37" s="91"/>
      <c r="I37" s="92">
        <v>18</v>
      </c>
      <c r="J37" s="92"/>
      <c r="K37" s="92">
        <v>0</v>
      </c>
      <c r="L37" s="92"/>
      <c r="M37" s="116"/>
      <c r="N37" s="116"/>
      <c r="O37" s="116"/>
      <c r="P37" s="1"/>
    </row>
    <row r="38" spans="1:16" ht="45.95" customHeight="1" x14ac:dyDescent="0.25">
      <c r="A38" s="15">
        <v>3</v>
      </c>
      <c r="B38" s="140" t="s">
        <v>33</v>
      </c>
      <c r="C38" s="140"/>
      <c r="D38" s="140"/>
      <c r="E38" s="140"/>
      <c r="F38" s="61">
        <v>0</v>
      </c>
      <c r="G38" s="90">
        <v>9</v>
      </c>
      <c r="H38" s="91"/>
      <c r="I38" s="92">
        <v>18</v>
      </c>
      <c r="J38" s="92"/>
      <c r="K38" s="92">
        <v>0</v>
      </c>
      <c r="L38" s="92"/>
      <c r="M38" s="74"/>
      <c r="N38" s="74"/>
      <c r="O38" s="74"/>
      <c r="P38" s="1"/>
    </row>
    <row r="39" spans="1:16" ht="45.95" customHeight="1" x14ac:dyDescent="0.25">
      <c r="A39" s="15">
        <v>4</v>
      </c>
      <c r="B39" s="140" t="s">
        <v>200</v>
      </c>
      <c r="C39" s="140"/>
      <c r="D39" s="140"/>
      <c r="E39" s="140"/>
      <c r="F39" s="61">
        <v>0</v>
      </c>
      <c r="G39" s="90">
        <v>6</v>
      </c>
      <c r="H39" s="91"/>
      <c r="I39" s="92">
        <v>12</v>
      </c>
      <c r="J39" s="92"/>
      <c r="K39" s="92">
        <v>0</v>
      </c>
      <c r="L39" s="92"/>
      <c r="M39" s="116"/>
      <c r="N39" s="116"/>
      <c r="O39" s="116"/>
      <c r="P39" s="1"/>
    </row>
    <row r="40" spans="1:16" ht="30" customHeight="1" x14ac:dyDescent="0.25">
      <c r="A40" s="15">
        <v>5</v>
      </c>
      <c r="B40" s="140" t="s">
        <v>201</v>
      </c>
      <c r="C40" s="140"/>
      <c r="D40" s="140"/>
      <c r="E40" s="140"/>
      <c r="F40" s="61">
        <v>0</v>
      </c>
      <c r="G40" s="90">
        <v>6</v>
      </c>
      <c r="H40" s="91"/>
      <c r="I40" s="92">
        <v>12</v>
      </c>
      <c r="J40" s="92"/>
      <c r="K40" s="92">
        <v>0</v>
      </c>
      <c r="L40" s="92"/>
      <c r="M40" s="116"/>
      <c r="N40" s="116"/>
      <c r="O40" s="116"/>
      <c r="P40" s="1"/>
    </row>
    <row r="41" spans="1:16" ht="35.25" customHeight="1" x14ac:dyDescent="0.25">
      <c r="A41" s="15">
        <v>6</v>
      </c>
      <c r="B41" s="140" t="s">
        <v>34</v>
      </c>
      <c r="C41" s="140"/>
      <c r="D41" s="140"/>
      <c r="E41" s="140"/>
      <c r="F41" s="61">
        <v>0</v>
      </c>
      <c r="G41" s="90">
        <v>6</v>
      </c>
      <c r="H41" s="91"/>
      <c r="I41" s="92">
        <v>12</v>
      </c>
      <c r="J41" s="92"/>
      <c r="K41" s="92">
        <v>0</v>
      </c>
      <c r="L41" s="92"/>
      <c r="M41" s="123"/>
      <c r="N41" s="124"/>
      <c r="O41" s="125"/>
      <c r="P41" s="1"/>
    </row>
    <row r="42" spans="1:16" ht="34.5" customHeight="1" x14ac:dyDescent="0.25">
      <c r="A42" s="15">
        <v>7</v>
      </c>
      <c r="B42" s="140" t="s">
        <v>35</v>
      </c>
      <c r="C42" s="140"/>
      <c r="D42" s="140"/>
      <c r="E42" s="140"/>
      <c r="F42" s="61">
        <v>0</v>
      </c>
      <c r="G42" s="90">
        <v>6</v>
      </c>
      <c r="H42" s="91"/>
      <c r="I42" s="92">
        <v>12</v>
      </c>
      <c r="J42" s="92"/>
      <c r="K42" s="92">
        <v>0</v>
      </c>
      <c r="L42" s="92"/>
      <c r="M42" s="123"/>
      <c r="N42" s="124"/>
      <c r="O42" s="125"/>
      <c r="P42" s="1"/>
    </row>
    <row r="43" spans="1:16" ht="36.75" customHeight="1" x14ac:dyDescent="0.25">
      <c r="A43" s="15">
        <v>8</v>
      </c>
      <c r="B43" s="140" t="s">
        <v>36</v>
      </c>
      <c r="C43" s="140"/>
      <c r="D43" s="140"/>
      <c r="E43" s="140"/>
      <c r="F43" s="61">
        <v>0</v>
      </c>
      <c r="G43" s="90">
        <v>6</v>
      </c>
      <c r="H43" s="91"/>
      <c r="I43" s="92">
        <v>12</v>
      </c>
      <c r="J43" s="92"/>
      <c r="K43" s="92">
        <v>0</v>
      </c>
      <c r="L43" s="92"/>
      <c r="M43" s="123"/>
      <c r="N43" s="124"/>
      <c r="O43" s="125"/>
      <c r="P43" s="1"/>
    </row>
    <row r="44" spans="1:16" ht="30" customHeight="1" x14ac:dyDescent="0.25">
      <c r="A44" s="15">
        <v>9</v>
      </c>
      <c r="B44" s="85" t="s">
        <v>37</v>
      </c>
      <c r="C44" s="85"/>
      <c r="D44" s="85"/>
      <c r="E44" s="85"/>
      <c r="F44" s="61">
        <v>0</v>
      </c>
      <c r="G44" s="90">
        <v>6</v>
      </c>
      <c r="H44" s="91"/>
      <c r="I44" s="92">
        <v>12</v>
      </c>
      <c r="J44" s="92"/>
      <c r="K44" s="92">
        <v>0</v>
      </c>
      <c r="L44" s="92"/>
      <c r="M44" s="123"/>
      <c r="N44" s="124"/>
      <c r="O44" s="125"/>
      <c r="P44" s="1"/>
    </row>
    <row r="45" spans="1:16" ht="30" customHeight="1" x14ac:dyDescent="0.25">
      <c r="A45" s="20"/>
      <c r="B45" s="140" t="s">
        <v>29</v>
      </c>
      <c r="C45" s="140"/>
      <c r="D45" s="140"/>
      <c r="E45" s="140"/>
      <c r="F45" s="140" t="s">
        <v>30</v>
      </c>
      <c r="G45" s="140"/>
      <c r="H45" s="140"/>
      <c r="I45" s="140"/>
      <c r="J45" s="140"/>
      <c r="K45" s="140"/>
      <c r="L45" s="140"/>
      <c r="M45" s="120"/>
      <c r="N45" s="120"/>
      <c r="O45" s="120"/>
      <c r="P45" s="1"/>
    </row>
    <row r="46" spans="1:16" ht="25.5" x14ac:dyDescent="0.25">
      <c r="A46" s="16" t="s">
        <v>17</v>
      </c>
      <c r="B46" s="86" t="s">
        <v>38</v>
      </c>
      <c r="C46" s="86"/>
      <c r="D46" s="86"/>
      <c r="E46" s="86"/>
      <c r="F46" s="28" t="s">
        <v>134</v>
      </c>
      <c r="G46" s="87" t="s">
        <v>27</v>
      </c>
      <c r="H46" s="88"/>
      <c r="I46" s="89" t="s">
        <v>135</v>
      </c>
      <c r="J46" s="89"/>
      <c r="K46" s="89" t="s">
        <v>28</v>
      </c>
      <c r="L46" s="89"/>
      <c r="M46" s="83" t="s">
        <v>213</v>
      </c>
      <c r="N46" s="83"/>
      <c r="O46" s="83"/>
      <c r="P46" s="1"/>
    </row>
    <row r="47" spans="1:16" ht="46.5" customHeight="1" x14ac:dyDescent="0.25">
      <c r="A47" s="15">
        <v>10</v>
      </c>
      <c r="B47" s="85" t="s">
        <v>39</v>
      </c>
      <c r="C47" s="85"/>
      <c r="D47" s="85"/>
      <c r="E47" s="85"/>
      <c r="F47" s="14">
        <v>0</v>
      </c>
      <c r="G47" s="197">
        <v>6</v>
      </c>
      <c r="H47" s="198"/>
      <c r="I47" s="195">
        <v>12</v>
      </c>
      <c r="J47" s="195"/>
      <c r="K47" s="195">
        <v>0</v>
      </c>
      <c r="L47" s="195"/>
      <c r="M47" s="66"/>
      <c r="N47" s="67"/>
      <c r="O47" s="68"/>
      <c r="P47" s="1"/>
    </row>
    <row r="48" spans="1:16" ht="48" customHeight="1" x14ac:dyDescent="0.25">
      <c r="A48" s="15">
        <v>11</v>
      </c>
      <c r="B48" s="85" t="s">
        <v>192</v>
      </c>
      <c r="C48" s="85"/>
      <c r="D48" s="85"/>
      <c r="E48" s="85"/>
      <c r="F48" s="14">
        <v>0</v>
      </c>
      <c r="G48" s="197">
        <v>3</v>
      </c>
      <c r="H48" s="198"/>
      <c r="I48" s="195">
        <v>6</v>
      </c>
      <c r="J48" s="195"/>
      <c r="K48" s="195">
        <v>0</v>
      </c>
      <c r="L48" s="195"/>
      <c r="M48" s="66"/>
      <c r="N48" s="67"/>
      <c r="O48" s="68"/>
      <c r="P48" s="1"/>
    </row>
    <row r="49" spans="1:16" ht="35.25" customHeight="1" x14ac:dyDescent="0.25">
      <c r="A49" s="15">
        <v>12</v>
      </c>
      <c r="B49" s="85" t="s">
        <v>40</v>
      </c>
      <c r="C49" s="85"/>
      <c r="D49" s="85"/>
      <c r="E49" s="85"/>
      <c r="F49" s="14">
        <v>0</v>
      </c>
      <c r="G49" s="197">
        <v>6</v>
      </c>
      <c r="H49" s="198"/>
      <c r="I49" s="195">
        <v>12</v>
      </c>
      <c r="J49" s="195"/>
      <c r="K49" s="195">
        <v>0</v>
      </c>
      <c r="L49" s="195"/>
      <c r="M49" s="66"/>
      <c r="N49" s="67"/>
      <c r="O49" s="68"/>
      <c r="P49" s="1"/>
    </row>
    <row r="50" spans="1:16" ht="25.5" x14ac:dyDescent="0.25">
      <c r="A50" s="16" t="s">
        <v>20</v>
      </c>
      <c r="B50" s="86" t="s">
        <v>41</v>
      </c>
      <c r="C50" s="86"/>
      <c r="D50" s="86"/>
      <c r="E50" s="86"/>
      <c r="F50" s="28" t="s">
        <v>134</v>
      </c>
      <c r="G50" s="87" t="s">
        <v>27</v>
      </c>
      <c r="H50" s="88"/>
      <c r="I50" s="89" t="s">
        <v>135</v>
      </c>
      <c r="J50" s="89"/>
      <c r="K50" s="89" t="s">
        <v>28</v>
      </c>
      <c r="L50" s="89"/>
      <c r="M50" s="83" t="s">
        <v>213</v>
      </c>
      <c r="N50" s="83"/>
      <c r="O50" s="83"/>
      <c r="P50" s="1"/>
    </row>
    <row r="51" spans="1:16" ht="38.25" customHeight="1" x14ac:dyDescent="0.25">
      <c r="A51" s="15">
        <v>13</v>
      </c>
      <c r="B51" s="85" t="s">
        <v>42</v>
      </c>
      <c r="C51" s="85"/>
      <c r="D51" s="85"/>
      <c r="E51" s="85"/>
      <c r="F51" s="61">
        <v>0</v>
      </c>
      <c r="G51" s="90">
        <v>6</v>
      </c>
      <c r="H51" s="91"/>
      <c r="I51" s="92">
        <v>12</v>
      </c>
      <c r="J51" s="92"/>
      <c r="K51" s="92">
        <v>0</v>
      </c>
      <c r="L51" s="92"/>
      <c r="M51" s="66"/>
      <c r="N51" s="67"/>
      <c r="O51" s="68"/>
      <c r="P51" s="4"/>
    </row>
    <row r="52" spans="1:16" ht="33.75" customHeight="1" x14ac:dyDescent="0.25">
      <c r="A52" s="15">
        <v>14</v>
      </c>
      <c r="B52" s="85" t="s">
        <v>43</v>
      </c>
      <c r="C52" s="85"/>
      <c r="D52" s="85"/>
      <c r="E52" s="85"/>
      <c r="F52" s="61">
        <v>0</v>
      </c>
      <c r="G52" s="90">
        <v>6</v>
      </c>
      <c r="H52" s="91"/>
      <c r="I52" s="92">
        <v>12</v>
      </c>
      <c r="J52" s="92"/>
      <c r="K52" s="92">
        <v>0</v>
      </c>
      <c r="L52" s="92"/>
      <c r="M52" s="66"/>
      <c r="N52" s="67"/>
      <c r="O52" s="68"/>
      <c r="P52" s="1"/>
    </row>
    <row r="53" spans="1:16" ht="34.5" customHeight="1" x14ac:dyDescent="0.25">
      <c r="A53" s="15">
        <v>15</v>
      </c>
      <c r="B53" s="85" t="s">
        <v>44</v>
      </c>
      <c r="C53" s="85"/>
      <c r="D53" s="85"/>
      <c r="E53" s="85"/>
      <c r="F53" s="61">
        <v>0</v>
      </c>
      <c r="G53" s="90">
        <v>6</v>
      </c>
      <c r="H53" s="91"/>
      <c r="I53" s="92">
        <v>12</v>
      </c>
      <c r="J53" s="92"/>
      <c r="K53" s="92">
        <v>0</v>
      </c>
      <c r="L53" s="92"/>
      <c r="M53" s="66"/>
      <c r="N53" s="67"/>
      <c r="O53" s="68"/>
      <c r="P53" s="1"/>
    </row>
    <row r="54" spans="1:16" ht="24.75" customHeight="1" x14ac:dyDescent="0.25">
      <c r="A54" s="15">
        <v>16</v>
      </c>
      <c r="B54" s="148" t="s">
        <v>45</v>
      </c>
      <c r="C54" s="148"/>
      <c r="D54" s="148"/>
      <c r="E54" s="148"/>
      <c r="F54" s="61">
        <v>0</v>
      </c>
      <c r="G54" s="90">
        <v>6</v>
      </c>
      <c r="H54" s="91"/>
      <c r="I54" s="92">
        <v>12</v>
      </c>
      <c r="J54" s="92"/>
      <c r="K54" s="92">
        <v>0</v>
      </c>
      <c r="L54" s="92"/>
      <c r="M54" s="66"/>
      <c r="N54" s="67"/>
      <c r="O54" s="68"/>
      <c r="P54" s="1"/>
    </row>
    <row r="55" spans="1:16" ht="21.75" customHeight="1" x14ac:dyDescent="0.25">
      <c r="A55" s="15">
        <v>17</v>
      </c>
      <c r="B55" s="85" t="s">
        <v>46</v>
      </c>
      <c r="C55" s="85"/>
      <c r="D55" s="85"/>
      <c r="E55" s="85"/>
      <c r="F55" s="61">
        <v>0</v>
      </c>
      <c r="G55" s="90">
        <v>3</v>
      </c>
      <c r="H55" s="91"/>
      <c r="I55" s="92">
        <v>6</v>
      </c>
      <c r="J55" s="92"/>
      <c r="K55" s="92">
        <v>0</v>
      </c>
      <c r="L55" s="92"/>
      <c r="M55" s="74"/>
      <c r="N55" s="74"/>
      <c r="O55" s="74"/>
      <c r="P55" s="1"/>
    </row>
    <row r="56" spans="1:16" ht="25.5" x14ac:dyDescent="0.25">
      <c r="A56" s="16" t="s">
        <v>47</v>
      </c>
      <c r="B56" s="86" t="s">
        <v>48</v>
      </c>
      <c r="C56" s="86"/>
      <c r="D56" s="86"/>
      <c r="E56" s="86"/>
      <c r="F56" s="28" t="s">
        <v>134</v>
      </c>
      <c r="G56" s="87" t="s">
        <v>27</v>
      </c>
      <c r="H56" s="88"/>
      <c r="I56" s="89" t="s">
        <v>135</v>
      </c>
      <c r="J56" s="89"/>
      <c r="K56" s="89" t="s">
        <v>28</v>
      </c>
      <c r="L56" s="89"/>
      <c r="M56" s="83" t="s">
        <v>213</v>
      </c>
      <c r="N56" s="83"/>
      <c r="O56" s="83"/>
      <c r="P56" s="1"/>
    </row>
    <row r="57" spans="1:16" ht="59.25" customHeight="1" x14ac:dyDescent="0.25">
      <c r="A57" s="15">
        <v>18</v>
      </c>
      <c r="B57" s="85" t="s">
        <v>49</v>
      </c>
      <c r="C57" s="85"/>
      <c r="D57" s="85"/>
      <c r="E57" s="85"/>
      <c r="F57" s="61">
        <v>0</v>
      </c>
      <c r="G57" s="90">
        <v>6</v>
      </c>
      <c r="H57" s="91"/>
      <c r="I57" s="92">
        <v>12</v>
      </c>
      <c r="J57" s="92"/>
      <c r="K57" s="92">
        <v>0</v>
      </c>
      <c r="L57" s="92"/>
      <c r="M57" s="66"/>
      <c r="N57" s="67"/>
      <c r="O57" s="68"/>
      <c r="P57" s="4"/>
    </row>
    <row r="58" spans="1:16" ht="49.5" customHeight="1" x14ac:dyDescent="0.25">
      <c r="A58" s="15">
        <v>19</v>
      </c>
      <c r="B58" s="85" t="s">
        <v>50</v>
      </c>
      <c r="C58" s="85"/>
      <c r="D58" s="85"/>
      <c r="E58" s="85"/>
      <c r="F58" s="61">
        <v>0</v>
      </c>
      <c r="G58" s="90">
        <v>3</v>
      </c>
      <c r="H58" s="91"/>
      <c r="I58" s="92">
        <v>6</v>
      </c>
      <c r="J58" s="92"/>
      <c r="K58" s="92">
        <v>0</v>
      </c>
      <c r="L58" s="92"/>
      <c r="M58" s="74"/>
      <c r="N58" s="74"/>
      <c r="O58" s="74"/>
      <c r="P58" s="1"/>
    </row>
    <row r="59" spans="1:16" ht="25.5" x14ac:dyDescent="0.25">
      <c r="A59" s="16" t="s">
        <v>51</v>
      </c>
      <c r="B59" s="86" t="s">
        <v>52</v>
      </c>
      <c r="C59" s="86"/>
      <c r="D59" s="86"/>
      <c r="E59" s="86"/>
      <c r="F59" s="28" t="s">
        <v>134</v>
      </c>
      <c r="G59" s="87" t="s">
        <v>27</v>
      </c>
      <c r="H59" s="88"/>
      <c r="I59" s="89" t="s">
        <v>135</v>
      </c>
      <c r="J59" s="89"/>
      <c r="K59" s="89" t="s">
        <v>28</v>
      </c>
      <c r="L59" s="89"/>
      <c r="M59" s="83" t="s">
        <v>213</v>
      </c>
      <c r="N59" s="83"/>
      <c r="O59" s="83"/>
      <c r="P59" s="1"/>
    </row>
    <row r="60" spans="1:16" ht="25.5" customHeight="1" x14ac:dyDescent="0.25">
      <c r="A60" s="15">
        <v>20</v>
      </c>
      <c r="B60" s="85" t="s">
        <v>59</v>
      </c>
      <c r="C60" s="85"/>
      <c r="D60" s="85"/>
      <c r="E60" s="85"/>
      <c r="F60" s="14">
        <v>0</v>
      </c>
      <c r="G60" s="197">
        <v>3</v>
      </c>
      <c r="H60" s="198"/>
      <c r="I60" s="195">
        <v>6</v>
      </c>
      <c r="J60" s="195"/>
      <c r="K60" s="195">
        <v>0</v>
      </c>
      <c r="L60" s="195"/>
      <c r="M60" s="74"/>
      <c r="N60" s="74"/>
      <c r="O60" s="74"/>
      <c r="P60" s="1"/>
    </row>
    <row r="61" spans="1:16" ht="30.75" customHeight="1" x14ac:dyDescent="0.25">
      <c r="A61" s="15">
        <v>21</v>
      </c>
      <c r="B61" s="85" t="s">
        <v>60</v>
      </c>
      <c r="C61" s="85"/>
      <c r="D61" s="85"/>
      <c r="E61" s="85"/>
      <c r="F61" s="14">
        <v>0</v>
      </c>
      <c r="G61" s="197">
        <v>6</v>
      </c>
      <c r="H61" s="198"/>
      <c r="I61" s="195">
        <v>12</v>
      </c>
      <c r="J61" s="195"/>
      <c r="K61" s="195">
        <v>0</v>
      </c>
      <c r="L61" s="195"/>
      <c r="M61" s="123"/>
      <c r="N61" s="124"/>
      <c r="O61" s="125"/>
      <c r="P61" s="1"/>
    </row>
    <row r="62" spans="1:16" x14ac:dyDescent="0.25">
      <c r="A62" s="213"/>
      <c r="B62" s="140" t="s">
        <v>53</v>
      </c>
      <c r="C62" s="140"/>
      <c r="D62" s="140" t="s">
        <v>54</v>
      </c>
      <c r="E62" s="140"/>
      <c r="F62" s="96" t="s">
        <v>193</v>
      </c>
      <c r="G62" s="96"/>
      <c r="H62" s="96"/>
      <c r="I62" s="96"/>
      <c r="J62" s="96"/>
      <c r="K62" s="96"/>
      <c r="L62" s="96"/>
      <c r="M62" s="212"/>
      <c r="N62" s="212"/>
      <c r="O62" s="212"/>
    </row>
    <row r="63" spans="1:16" ht="33.75" customHeight="1" x14ac:dyDescent="0.25">
      <c r="A63" s="213"/>
      <c r="B63" s="140"/>
      <c r="C63" s="140"/>
      <c r="D63" s="140" t="s">
        <v>55</v>
      </c>
      <c r="E63" s="140"/>
      <c r="F63" s="96" t="s">
        <v>56</v>
      </c>
      <c r="G63" s="96"/>
      <c r="H63" s="96"/>
      <c r="I63" s="96"/>
      <c r="J63" s="96"/>
      <c r="K63" s="96"/>
      <c r="L63" s="96"/>
      <c r="M63" s="212"/>
      <c r="N63" s="212"/>
      <c r="O63" s="212"/>
    </row>
    <row r="64" spans="1:16" ht="36.75" customHeight="1" x14ac:dyDescent="0.25">
      <c r="A64" s="20"/>
      <c r="B64" s="140" t="s">
        <v>57</v>
      </c>
      <c r="C64" s="140"/>
      <c r="D64" s="140"/>
      <c r="E64" s="140"/>
      <c r="F64" s="21" t="s">
        <v>58</v>
      </c>
      <c r="G64" s="21"/>
      <c r="H64" s="21"/>
      <c r="I64" s="192"/>
      <c r="J64" s="193"/>
      <c r="K64" s="193"/>
      <c r="L64" s="194"/>
      <c r="M64" s="212"/>
      <c r="N64" s="212"/>
      <c r="O64" s="212"/>
    </row>
    <row r="65" spans="1:16" ht="20.25" customHeight="1" x14ac:dyDescent="0.25">
      <c r="A65" s="22"/>
      <c r="B65" s="93" t="s">
        <v>128</v>
      </c>
      <c r="C65" s="94"/>
      <c r="D65" s="94"/>
      <c r="E65" s="94"/>
      <c r="F65" s="94"/>
      <c r="G65" s="94"/>
      <c r="H65" s="95"/>
      <c r="I65" s="75">
        <f>SUM(I36:J61)</f>
        <v>246</v>
      </c>
      <c r="J65" s="75"/>
      <c r="K65" s="75"/>
      <c r="L65" s="75"/>
      <c r="M65" s="75">
        <f>SUM(M36:O61)</f>
        <v>0</v>
      </c>
      <c r="N65" s="75"/>
      <c r="O65" s="75"/>
    </row>
    <row r="66" spans="1:16" ht="27.6" customHeight="1" x14ac:dyDescent="0.25">
      <c r="A66" s="22"/>
      <c r="B66" s="143"/>
      <c r="C66" s="144"/>
      <c r="D66" s="144"/>
      <c r="E66" s="144"/>
      <c r="F66" s="144"/>
      <c r="G66" s="144"/>
      <c r="H66" s="145"/>
      <c r="I66" s="146">
        <v>0.7</v>
      </c>
      <c r="J66" s="147"/>
      <c r="K66" s="159">
        <v>0.39900000000000002</v>
      </c>
      <c r="L66" s="160"/>
      <c r="M66" s="76" t="str">
        <f>IF(M65&gt;=I67,"HIGH RISK",IF(M65&lt;=K67,"LOW RISK","MEDIUM RISK"))</f>
        <v>LOW RISK</v>
      </c>
      <c r="N66" s="77"/>
      <c r="O66" s="78"/>
    </row>
    <row r="67" spans="1:16" ht="24.75" customHeight="1" x14ac:dyDescent="0.25">
      <c r="A67" s="22"/>
      <c r="B67" s="143"/>
      <c r="C67" s="144"/>
      <c r="D67" s="144"/>
      <c r="E67" s="144"/>
      <c r="F67" s="144"/>
      <c r="G67" s="144"/>
      <c r="H67" s="145"/>
      <c r="I67" s="79">
        <f>70%*I65</f>
        <v>172.2</v>
      </c>
      <c r="J67" s="81"/>
      <c r="K67" s="161">
        <f>39.9%*I65</f>
        <v>98.153999999999996</v>
      </c>
      <c r="L67" s="162"/>
      <c r="M67" s="79"/>
      <c r="N67" s="80"/>
      <c r="O67" s="81"/>
    </row>
    <row r="68" spans="1:16" ht="24.75" customHeight="1" x14ac:dyDescent="0.25">
      <c r="A68" s="23"/>
      <c r="B68" s="24"/>
      <c r="C68" s="24"/>
      <c r="D68" s="24"/>
      <c r="E68" s="24"/>
      <c r="F68" s="24"/>
      <c r="G68" s="24"/>
      <c r="H68" s="24"/>
      <c r="I68" s="25"/>
      <c r="J68" s="25"/>
      <c r="K68" s="26"/>
      <c r="L68" s="26"/>
      <c r="M68" s="25"/>
      <c r="N68" s="25"/>
      <c r="O68" s="27"/>
    </row>
    <row r="69" spans="1:16" x14ac:dyDescent="0.25">
      <c r="A69" s="98" t="s">
        <v>209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  <row r="70" spans="1:16" ht="33.950000000000003" customHeight="1" x14ac:dyDescent="0.25">
      <c r="A70" s="16" t="s">
        <v>8</v>
      </c>
      <c r="B70" s="86" t="s">
        <v>61</v>
      </c>
      <c r="C70" s="86"/>
      <c r="D70" s="86"/>
      <c r="E70" s="86"/>
      <c r="F70" s="19" t="s">
        <v>134</v>
      </c>
      <c r="G70" s="141" t="s">
        <v>27</v>
      </c>
      <c r="H70" s="142"/>
      <c r="I70" s="84" t="s">
        <v>135</v>
      </c>
      <c r="J70" s="84"/>
      <c r="K70" s="84" t="s">
        <v>28</v>
      </c>
      <c r="L70" s="84"/>
      <c r="M70" s="83" t="s">
        <v>213</v>
      </c>
      <c r="N70" s="83"/>
      <c r="O70" s="83"/>
    </row>
    <row r="71" spans="1:16" ht="70.5" customHeight="1" x14ac:dyDescent="0.25">
      <c r="A71" s="58">
        <v>22</v>
      </c>
      <c r="B71" s="84" t="s">
        <v>153</v>
      </c>
      <c r="C71" s="84"/>
      <c r="D71" s="84"/>
      <c r="E71" s="84"/>
      <c r="F71" s="61">
        <v>0</v>
      </c>
      <c r="G71" s="92">
        <v>9</v>
      </c>
      <c r="H71" s="92"/>
      <c r="I71" s="92">
        <v>18</v>
      </c>
      <c r="J71" s="92"/>
      <c r="K71" s="92">
        <v>0</v>
      </c>
      <c r="L71" s="92"/>
      <c r="M71" s="74"/>
      <c r="N71" s="74"/>
      <c r="O71" s="74"/>
    </row>
    <row r="72" spans="1:16" ht="57" customHeight="1" x14ac:dyDescent="0.25">
      <c r="A72" s="58">
        <v>23</v>
      </c>
      <c r="B72" s="84" t="s">
        <v>202</v>
      </c>
      <c r="C72" s="84"/>
      <c r="D72" s="84"/>
      <c r="E72" s="84"/>
      <c r="F72" s="61">
        <v>0</v>
      </c>
      <c r="G72" s="92">
        <v>3</v>
      </c>
      <c r="H72" s="92"/>
      <c r="I72" s="92">
        <v>6</v>
      </c>
      <c r="J72" s="92"/>
      <c r="K72" s="92">
        <v>0</v>
      </c>
      <c r="L72" s="92"/>
      <c r="M72" s="74"/>
      <c r="N72" s="74"/>
      <c r="O72" s="74"/>
    </row>
    <row r="73" spans="1:16" ht="27.95" customHeight="1" x14ac:dyDescent="0.25">
      <c r="A73" s="58">
        <v>24</v>
      </c>
      <c r="B73" s="84" t="s">
        <v>154</v>
      </c>
      <c r="C73" s="84"/>
      <c r="D73" s="84"/>
      <c r="E73" s="84"/>
      <c r="F73" s="61">
        <v>0</v>
      </c>
      <c r="G73" s="92">
        <v>9</v>
      </c>
      <c r="H73" s="92"/>
      <c r="I73" s="92">
        <v>18</v>
      </c>
      <c r="J73" s="92"/>
      <c r="K73" s="92">
        <v>0</v>
      </c>
      <c r="L73" s="92"/>
      <c r="M73" s="74"/>
      <c r="N73" s="74"/>
      <c r="O73" s="74"/>
    </row>
    <row r="74" spans="1:16" ht="30" customHeight="1" x14ac:dyDescent="0.25">
      <c r="A74" s="58">
        <v>25</v>
      </c>
      <c r="B74" s="84" t="s">
        <v>62</v>
      </c>
      <c r="C74" s="84"/>
      <c r="D74" s="84"/>
      <c r="E74" s="84"/>
      <c r="F74" s="61">
        <v>0</v>
      </c>
      <c r="G74" s="97">
        <v>9</v>
      </c>
      <c r="H74" s="97"/>
      <c r="I74" s="97">
        <v>18</v>
      </c>
      <c r="J74" s="97"/>
      <c r="K74" s="97">
        <v>0</v>
      </c>
      <c r="L74" s="97"/>
      <c r="M74" s="74"/>
      <c r="N74" s="74"/>
      <c r="O74" s="74"/>
      <c r="P74" s="1"/>
    </row>
    <row r="75" spans="1:16" ht="30.75" customHeight="1" x14ac:dyDescent="0.25">
      <c r="A75" s="31">
        <v>26</v>
      </c>
      <c r="B75" s="190" t="s">
        <v>155</v>
      </c>
      <c r="C75" s="191"/>
      <c r="D75" s="191"/>
      <c r="E75" s="191"/>
      <c r="F75" s="61">
        <v>0</v>
      </c>
      <c r="G75" s="97">
        <v>9</v>
      </c>
      <c r="H75" s="97"/>
      <c r="I75" s="97">
        <v>18</v>
      </c>
      <c r="J75" s="97"/>
      <c r="K75" s="97">
        <v>0</v>
      </c>
      <c r="L75" s="97"/>
      <c r="M75" s="74"/>
      <c r="N75" s="74"/>
      <c r="O75" s="74"/>
    </row>
    <row r="76" spans="1:16" ht="24.75" customHeight="1" x14ac:dyDescent="0.25">
      <c r="A76" s="22"/>
      <c r="B76" s="93" t="s">
        <v>129</v>
      </c>
      <c r="C76" s="94"/>
      <c r="D76" s="94"/>
      <c r="E76" s="94"/>
      <c r="F76" s="94"/>
      <c r="G76" s="94"/>
      <c r="H76" s="95"/>
      <c r="I76" s="75">
        <f>SUM(I71:J75)</f>
        <v>78</v>
      </c>
      <c r="J76" s="75"/>
      <c r="K76" s="75"/>
      <c r="L76" s="75"/>
      <c r="M76" s="75">
        <f>SUM(M71:O74)</f>
        <v>0</v>
      </c>
      <c r="N76" s="75"/>
      <c r="O76" s="75"/>
    </row>
    <row r="77" spans="1:16" ht="21.75" customHeight="1" x14ac:dyDescent="0.25">
      <c r="A77" s="22"/>
      <c r="B77" s="143"/>
      <c r="C77" s="144"/>
      <c r="D77" s="144"/>
      <c r="E77" s="144"/>
      <c r="F77" s="144"/>
      <c r="G77" s="144"/>
      <c r="H77" s="145"/>
      <c r="I77" s="146">
        <v>0.7</v>
      </c>
      <c r="J77" s="147"/>
      <c r="K77" s="159">
        <v>0.39900000000000002</v>
      </c>
      <c r="L77" s="160"/>
      <c r="M77" s="76" t="str">
        <f>IF(M76&gt;=I78,"HIGH RISK",IF(M76&lt;=K78,"LOW RISK","MEDIUM RISK"))</f>
        <v>LOW RISK</v>
      </c>
      <c r="N77" s="77"/>
      <c r="O77" s="78"/>
    </row>
    <row r="78" spans="1:16" ht="16.5" customHeight="1" x14ac:dyDescent="0.25">
      <c r="A78" s="22"/>
      <c r="B78" s="143"/>
      <c r="C78" s="144"/>
      <c r="D78" s="144"/>
      <c r="E78" s="144"/>
      <c r="F78" s="144"/>
      <c r="G78" s="144"/>
      <c r="H78" s="145"/>
      <c r="I78" s="79">
        <f>70%*I76</f>
        <v>54.599999999999994</v>
      </c>
      <c r="J78" s="81"/>
      <c r="K78" s="161">
        <f>39.9%*I76</f>
        <v>31.121999999999996</v>
      </c>
      <c r="L78" s="162"/>
      <c r="M78" s="79"/>
      <c r="N78" s="80"/>
      <c r="O78" s="81"/>
    </row>
    <row r="79" spans="1:16" ht="36.75" customHeight="1" x14ac:dyDescent="0.25">
      <c r="A79" s="23"/>
      <c r="B79" s="24"/>
      <c r="C79" s="24"/>
      <c r="D79" s="24"/>
      <c r="E79" s="24"/>
      <c r="F79" s="24"/>
      <c r="G79" s="24"/>
      <c r="H79" s="24"/>
      <c r="I79" s="33"/>
      <c r="J79" s="33"/>
      <c r="K79" s="26"/>
      <c r="L79" s="26"/>
      <c r="M79" s="33"/>
      <c r="N79" s="33"/>
      <c r="O79" s="34"/>
    </row>
    <row r="80" spans="1:16" ht="27" customHeight="1" x14ac:dyDescent="0.25">
      <c r="A80" s="98" t="s">
        <v>206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  <c r="P80" s="1"/>
    </row>
    <row r="81" spans="1:16" ht="36" customHeight="1" x14ac:dyDescent="0.25">
      <c r="A81" s="16" t="s">
        <v>8</v>
      </c>
      <c r="B81" s="86" t="s">
        <v>63</v>
      </c>
      <c r="C81" s="86"/>
      <c r="D81" s="86"/>
      <c r="E81" s="86"/>
      <c r="F81" s="19" t="s">
        <v>134</v>
      </c>
      <c r="G81" s="141" t="s">
        <v>27</v>
      </c>
      <c r="H81" s="142"/>
      <c r="I81" s="84" t="s">
        <v>135</v>
      </c>
      <c r="J81" s="84"/>
      <c r="K81" s="84" t="s">
        <v>28</v>
      </c>
      <c r="L81" s="84"/>
      <c r="M81" s="83" t="s">
        <v>213</v>
      </c>
      <c r="N81" s="83"/>
      <c r="O81" s="83"/>
      <c r="P81" s="1"/>
    </row>
    <row r="82" spans="1:16" ht="42.95" customHeight="1" x14ac:dyDescent="0.25">
      <c r="A82" s="59">
        <v>27</v>
      </c>
      <c r="B82" s="84" t="s">
        <v>64</v>
      </c>
      <c r="C82" s="84"/>
      <c r="D82" s="84"/>
      <c r="E82" s="84"/>
      <c r="F82" s="61">
        <v>0</v>
      </c>
      <c r="G82" s="90">
        <v>6</v>
      </c>
      <c r="H82" s="91"/>
      <c r="I82" s="92">
        <v>12</v>
      </c>
      <c r="J82" s="92"/>
      <c r="K82" s="92">
        <v>0</v>
      </c>
      <c r="L82" s="92"/>
      <c r="M82" s="66"/>
      <c r="N82" s="67"/>
      <c r="O82" s="68"/>
      <c r="P82" s="1"/>
    </row>
    <row r="83" spans="1:16" ht="69" customHeight="1" x14ac:dyDescent="0.25">
      <c r="A83" s="59">
        <v>28</v>
      </c>
      <c r="B83" s="179" t="s">
        <v>156</v>
      </c>
      <c r="C83" s="179"/>
      <c r="D83" s="179"/>
      <c r="E83" s="179"/>
      <c r="F83" s="61">
        <v>0</v>
      </c>
      <c r="G83" s="90">
        <v>3</v>
      </c>
      <c r="H83" s="91"/>
      <c r="I83" s="92">
        <v>6</v>
      </c>
      <c r="J83" s="92"/>
      <c r="K83" s="92">
        <v>0</v>
      </c>
      <c r="L83" s="92"/>
      <c r="M83" s="74"/>
      <c r="N83" s="74"/>
      <c r="O83" s="74"/>
      <c r="P83" s="1"/>
    </row>
    <row r="84" spans="1:16" ht="53.1" customHeight="1" x14ac:dyDescent="0.25">
      <c r="A84" s="59">
        <v>29</v>
      </c>
      <c r="B84" s="84" t="s">
        <v>157</v>
      </c>
      <c r="C84" s="84"/>
      <c r="D84" s="84"/>
      <c r="E84" s="84"/>
      <c r="F84" s="61">
        <v>0</v>
      </c>
      <c r="G84" s="90">
        <v>3</v>
      </c>
      <c r="H84" s="91"/>
      <c r="I84" s="92">
        <v>6</v>
      </c>
      <c r="J84" s="92"/>
      <c r="K84" s="92">
        <v>0</v>
      </c>
      <c r="L84" s="92"/>
      <c r="M84" s="74"/>
      <c r="N84" s="74"/>
      <c r="O84" s="74"/>
      <c r="P84" s="1"/>
    </row>
    <row r="85" spans="1:16" ht="53.1" customHeight="1" x14ac:dyDescent="0.25">
      <c r="A85" s="59">
        <v>30</v>
      </c>
      <c r="B85" s="84" t="s">
        <v>148</v>
      </c>
      <c r="C85" s="84"/>
      <c r="D85" s="84"/>
      <c r="E85" s="84"/>
      <c r="F85" s="61">
        <v>0</v>
      </c>
      <c r="G85" s="90">
        <v>3</v>
      </c>
      <c r="H85" s="91"/>
      <c r="I85" s="92">
        <v>6</v>
      </c>
      <c r="J85" s="92"/>
      <c r="K85" s="92">
        <v>0</v>
      </c>
      <c r="L85" s="92"/>
      <c r="M85" s="74"/>
      <c r="N85" s="74"/>
      <c r="O85" s="74"/>
      <c r="P85" s="1"/>
    </row>
    <row r="86" spans="1:16" ht="22.5" customHeight="1" x14ac:dyDescent="0.25">
      <c r="A86" s="20"/>
      <c r="B86" s="140" t="s">
        <v>65</v>
      </c>
      <c r="C86" s="140"/>
      <c r="D86" s="140"/>
      <c r="E86" s="140"/>
      <c r="F86" s="186" t="s">
        <v>66</v>
      </c>
      <c r="G86" s="187"/>
      <c r="H86" s="187"/>
      <c r="I86" s="187"/>
      <c r="J86" s="187"/>
      <c r="K86" s="187"/>
      <c r="L86" s="187"/>
      <c r="M86" s="188"/>
      <c r="N86" s="189"/>
      <c r="O86" s="189"/>
      <c r="P86" s="1"/>
    </row>
    <row r="87" spans="1:16" ht="15.75" x14ac:dyDescent="0.25">
      <c r="A87" s="20"/>
      <c r="B87" s="140" t="s">
        <v>67</v>
      </c>
      <c r="C87" s="140"/>
      <c r="D87" s="140"/>
      <c r="E87" s="140"/>
      <c r="F87" s="186" t="s">
        <v>66</v>
      </c>
      <c r="G87" s="187"/>
      <c r="H87" s="187"/>
      <c r="I87" s="187"/>
      <c r="J87" s="187"/>
      <c r="K87" s="187"/>
      <c r="L87" s="187"/>
      <c r="M87" s="188"/>
      <c r="N87" s="189"/>
      <c r="O87" s="189"/>
      <c r="P87" s="1"/>
    </row>
    <row r="88" spans="1:16" ht="44.25" customHeight="1" x14ac:dyDescent="0.25">
      <c r="A88" s="20"/>
      <c r="B88" s="178" t="s">
        <v>141</v>
      </c>
      <c r="C88" s="178"/>
      <c r="D88" s="178"/>
      <c r="E88" s="178"/>
      <c r="F88" s="35" t="s">
        <v>66</v>
      </c>
      <c r="G88" s="36"/>
      <c r="H88" s="36"/>
      <c r="I88" s="36"/>
      <c r="J88" s="36"/>
      <c r="K88" s="36"/>
      <c r="L88" s="36"/>
      <c r="M88" s="37"/>
      <c r="N88" s="29"/>
      <c r="O88" s="30"/>
      <c r="P88" s="1"/>
    </row>
    <row r="89" spans="1:16" ht="23.25" customHeight="1" x14ac:dyDescent="0.25">
      <c r="A89" s="20"/>
      <c r="B89" s="38" t="s">
        <v>158</v>
      </c>
      <c r="C89" s="38"/>
      <c r="D89" s="38"/>
      <c r="E89" s="35"/>
      <c r="F89" s="35" t="s">
        <v>66</v>
      </c>
      <c r="G89" s="36"/>
      <c r="H89" s="36"/>
      <c r="I89" s="36"/>
      <c r="J89" s="36"/>
      <c r="K89" s="36"/>
      <c r="L89" s="36"/>
      <c r="M89" s="37"/>
      <c r="N89" s="29"/>
      <c r="O89" s="30"/>
      <c r="P89" s="1"/>
    </row>
    <row r="90" spans="1:16" ht="36.75" customHeight="1" x14ac:dyDescent="0.25">
      <c r="A90" s="22"/>
      <c r="B90" s="143" t="s">
        <v>130</v>
      </c>
      <c r="C90" s="144"/>
      <c r="D90" s="144"/>
      <c r="E90" s="144"/>
      <c r="F90" s="144"/>
      <c r="G90" s="144"/>
      <c r="H90" s="145"/>
      <c r="I90" s="75">
        <f>SUM(I82:J85)</f>
        <v>30</v>
      </c>
      <c r="J90" s="75"/>
      <c r="K90" s="75"/>
      <c r="L90" s="75"/>
      <c r="M90" s="75">
        <f>SUM(M82:O85)</f>
        <v>0</v>
      </c>
      <c r="N90" s="75"/>
      <c r="O90" s="75"/>
    </row>
    <row r="91" spans="1:16" ht="17.25" customHeight="1" x14ac:dyDescent="0.25">
      <c r="A91" s="22"/>
      <c r="B91" s="143"/>
      <c r="C91" s="144"/>
      <c r="D91" s="144"/>
      <c r="E91" s="144"/>
      <c r="F91" s="144"/>
      <c r="G91" s="144"/>
      <c r="H91" s="145"/>
      <c r="I91" s="146">
        <v>0.7</v>
      </c>
      <c r="J91" s="147"/>
      <c r="K91" s="159">
        <v>0.39900000000000002</v>
      </c>
      <c r="L91" s="160"/>
      <c r="M91" s="76" t="str">
        <f>IF(M90&gt;=I92,"HIGH RISK",IF(M90&lt;=K92,"LOW RISK","MEDIUM RISK"))</f>
        <v>LOW RISK</v>
      </c>
      <c r="N91" s="77"/>
      <c r="O91" s="78"/>
    </row>
    <row r="92" spans="1:16" ht="27" customHeight="1" x14ac:dyDescent="0.25">
      <c r="A92" s="22"/>
      <c r="B92" s="143"/>
      <c r="C92" s="144"/>
      <c r="D92" s="144"/>
      <c r="E92" s="144"/>
      <c r="F92" s="144"/>
      <c r="G92" s="144"/>
      <c r="H92" s="145"/>
      <c r="I92" s="79">
        <f>70%*I90</f>
        <v>21</v>
      </c>
      <c r="J92" s="81"/>
      <c r="K92" s="161">
        <f>39.9%*I90</f>
        <v>11.969999999999999</v>
      </c>
      <c r="L92" s="162"/>
      <c r="M92" s="79"/>
      <c r="N92" s="80"/>
      <c r="O92" s="81"/>
    </row>
    <row r="93" spans="1:16" ht="27" customHeight="1" x14ac:dyDescent="0.25">
      <c r="A93" s="23"/>
      <c r="B93" s="24"/>
      <c r="C93" s="24"/>
      <c r="D93" s="24"/>
      <c r="E93" s="24"/>
      <c r="F93" s="24"/>
      <c r="G93" s="24"/>
      <c r="H93" s="24"/>
      <c r="I93" s="25"/>
      <c r="J93" s="25"/>
      <c r="K93" s="26"/>
      <c r="L93" s="26"/>
      <c r="M93" s="25"/>
      <c r="N93" s="25"/>
      <c r="O93" s="27"/>
    </row>
    <row r="94" spans="1:16" ht="15.75" x14ac:dyDescent="0.25">
      <c r="A94" s="98" t="s">
        <v>204</v>
      </c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100"/>
      <c r="P94" s="1"/>
    </row>
    <row r="95" spans="1:16" ht="15.75" x14ac:dyDescent="0.25">
      <c r="A95" s="180" t="s">
        <v>159</v>
      </c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2"/>
      <c r="P95" s="1"/>
    </row>
    <row r="96" spans="1:16" ht="4.5" customHeight="1" x14ac:dyDescent="0.25">
      <c r="A96" s="183"/>
      <c r="B96" s="184"/>
      <c r="C96" s="184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5"/>
      <c r="P96" s="1"/>
    </row>
    <row r="97" spans="1:16" ht="39" customHeight="1" x14ac:dyDescent="0.25">
      <c r="A97" s="16" t="s">
        <v>8</v>
      </c>
      <c r="B97" s="86" t="s">
        <v>160</v>
      </c>
      <c r="C97" s="86"/>
      <c r="D97" s="86"/>
      <c r="E97" s="86"/>
      <c r="F97" s="28" t="s">
        <v>134</v>
      </c>
      <c r="G97" s="87" t="s">
        <v>27</v>
      </c>
      <c r="H97" s="88"/>
      <c r="I97" s="89" t="s">
        <v>135</v>
      </c>
      <c r="J97" s="89"/>
      <c r="K97" s="87" t="s">
        <v>28</v>
      </c>
      <c r="L97" s="88"/>
      <c r="M97" s="83" t="s">
        <v>213</v>
      </c>
      <c r="N97" s="83"/>
      <c r="O97" s="83"/>
      <c r="P97" s="1"/>
    </row>
    <row r="98" spans="1:16" ht="54.95" customHeight="1" x14ac:dyDescent="0.25">
      <c r="A98" s="60">
        <v>31</v>
      </c>
      <c r="B98" s="84" t="s">
        <v>161</v>
      </c>
      <c r="C98" s="84"/>
      <c r="D98" s="84"/>
      <c r="E98" s="84"/>
      <c r="F98" s="62">
        <v>0</v>
      </c>
      <c r="G98" s="174">
        <v>6</v>
      </c>
      <c r="H98" s="175"/>
      <c r="I98" s="174">
        <v>12</v>
      </c>
      <c r="J98" s="175"/>
      <c r="K98" s="174">
        <v>0</v>
      </c>
      <c r="L98" s="175"/>
      <c r="M98" s="66"/>
      <c r="N98" s="67"/>
      <c r="O98" s="68"/>
      <c r="P98" s="10"/>
    </row>
    <row r="99" spans="1:16" ht="54.95" customHeight="1" x14ac:dyDescent="0.25">
      <c r="A99" s="60">
        <v>32</v>
      </c>
      <c r="B99" s="84" t="s">
        <v>162</v>
      </c>
      <c r="C99" s="84"/>
      <c r="D99" s="84"/>
      <c r="E99" s="84"/>
      <c r="F99" s="62">
        <v>0</v>
      </c>
      <c r="G99" s="174">
        <v>6</v>
      </c>
      <c r="H99" s="175"/>
      <c r="I99" s="174">
        <v>12</v>
      </c>
      <c r="J99" s="175"/>
      <c r="K99" s="174">
        <v>0</v>
      </c>
      <c r="L99" s="175"/>
      <c r="M99" s="66"/>
      <c r="N99" s="67"/>
      <c r="O99" s="68"/>
      <c r="P99" s="10"/>
    </row>
    <row r="100" spans="1:16" ht="41.1" customHeight="1" x14ac:dyDescent="0.25">
      <c r="A100" s="60">
        <v>33</v>
      </c>
      <c r="B100" s="84" t="s">
        <v>163</v>
      </c>
      <c r="C100" s="84"/>
      <c r="D100" s="84"/>
      <c r="E100" s="84"/>
      <c r="F100" s="62">
        <v>0</v>
      </c>
      <c r="G100" s="174">
        <v>6</v>
      </c>
      <c r="H100" s="175"/>
      <c r="I100" s="174">
        <v>12</v>
      </c>
      <c r="J100" s="175"/>
      <c r="K100" s="174">
        <v>0</v>
      </c>
      <c r="L100" s="175"/>
      <c r="M100" s="66"/>
      <c r="N100" s="67"/>
      <c r="O100" s="68"/>
      <c r="P100" s="10"/>
    </row>
    <row r="101" spans="1:16" ht="47.1" customHeight="1" x14ac:dyDescent="0.25">
      <c r="A101" s="60">
        <v>34</v>
      </c>
      <c r="B101" s="84" t="s">
        <v>164</v>
      </c>
      <c r="C101" s="84"/>
      <c r="D101" s="84"/>
      <c r="E101" s="84"/>
      <c r="F101" s="62">
        <v>0</v>
      </c>
      <c r="G101" s="174">
        <v>9</v>
      </c>
      <c r="H101" s="175"/>
      <c r="I101" s="174">
        <v>18</v>
      </c>
      <c r="J101" s="175"/>
      <c r="K101" s="174">
        <v>0</v>
      </c>
      <c r="L101" s="175"/>
      <c r="M101" s="74"/>
      <c r="N101" s="74"/>
      <c r="O101" s="74"/>
      <c r="P101" s="10"/>
    </row>
    <row r="102" spans="1:16" ht="43.5" customHeight="1" x14ac:dyDescent="0.25">
      <c r="A102" s="16" t="s">
        <v>17</v>
      </c>
      <c r="B102" s="86" t="s">
        <v>68</v>
      </c>
      <c r="C102" s="86"/>
      <c r="D102" s="86"/>
      <c r="E102" s="86"/>
      <c r="F102" s="28" t="s">
        <v>134</v>
      </c>
      <c r="G102" s="87" t="s">
        <v>27</v>
      </c>
      <c r="H102" s="88"/>
      <c r="I102" s="89" t="s">
        <v>135</v>
      </c>
      <c r="J102" s="89"/>
      <c r="K102" s="89" t="s">
        <v>28</v>
      </c>
      <c r="L102" s="89"/>
      <c r="M102" s="83" t="s">
        <v>213</v>
      </c>
      <c r="N102" s="83"/>
      <c r="O102" s="83"/>
      <c r="P102" s="1"/>
    </row>
    <row r="103" spans="1:16" ht="32.25" customHeight="1" x14ac:dyDescent="0.25">
      <c r="A103" s="18">
        <v>35</v>
      </c>
      <c r="B103" s="84" t="s">
        <v>165</v>
      </c>
      <c r="C103" s="84"/>
      <c r="D103" s="84"/>
      <c r="E103" s="84"/>
      <c r="F103" s="62">
        <v>0</v>
      </c>
      <c r="G103" s="174">
        <v>3</v>
      </c>
      <c r="H103" s="175"/>
      <c r="I103" s="174">
        <v>6</v>
      </c>
      <c r="J103" s="175"/>
      <c r="K103" s="174">
        <v>0</v>
      </c>
      <c r="L103" s="175"/>
      <c r="M103" s="74"/>
      <c r="N103" s="74"/>
      <c r="O103" s="74"/>
      <c r="P103" s="1"/>
    </row>
    <row r="104" spans="1:16" ht="45.75" customHeight="1" x14ac:dyDescent="0.25">
      <c r="A104" s="18">
        <v>36</v>
      </c>
      <c r="B104" s="84" t="s">
        <v>166</v>
      </c>
      <c r="C104" s="84"/>
      <c r="D104" s="84"/>
      <c r="E104" s="84"/>
      <c r="F104" s="62">
        <v>0</v>
      </c>
      <c r="G104" s="174">
        <v>6</v>
      </c>
      <c r="H104" s="175"/>
      <c r="I104" s="174">
        <v>12</v>
      </c>
      <c r="J104" s="175"/>
      <c r="K104" s="174">
        <v>0</v>
      </c>
      <c r="L104" s="175"/>
      <c r="M104" s="66"/>
      <c r="N104" s="72"/>
      <c r="O104" s="73"/>
      <c r="P104" s="1"/>
    </row>
    <row r="105" spans="1:16" ht="48.75" customHeight="1" x14ac:dyDescent="0.25">
      <c r="A105" s="18">
        <v>37</v>
      </c>
      <c r="B105" s="84" t="s">
        <v>167</v>
      </c>
      <c r="C105" s="84"/>
      <c r="D105" s="84"/>
      <c r="E105" s="84"/>
      <c r="F105" s="62">
        <v>0</v>
      </c>
      <c r="G105" s="174">
        <v>6</v>
      </c>
      <c r="H105" s="175"/>
      <c r="I105" s="174">
        <v>12</v>
      </c>
      <c r="J105" s="175"/>
      <c r="K105" s="174">
        <v>0</v>
      </c>
      <c r="L105" s="175"/>
      <c r="M105" s="66"/>
      <c r="N105" s="72"/>
      <c r="O105" s="73"/>
      <c r="P105" s="1"/>
    </row>
    <row r="106" spans="1:16" ht="45.75" customHeight="1" x14ac:dyDescent="0.25">
      <c r="A106" s="18">
        <v>38</v>
      </c>
      <c r="B106" s="84" t="s">
        <v>168</v>
      </c>
      <c r="C106" s="84"/>
      <c r="D106" s="84"/>
      <c r="E106" s="84"/>
      <c r="F106" s="63">
        <v>0</v>
      </c>
      <c r="G106" s="176">
        <v>9</v>
      </c>
      <c r="H106" s="177"/>
      <c r="I106" s="176">
        <v>18</v>
      </c>
      <c r="J106" s="177"/>
      <c r="K106" s="176">
        <v>0</v>
      </c>
      <c r="L106" s="177"/>
      <c r="M106" s="74"/>
      <c r="N106" s="74"/>
      <c r="O106" s="74"/>
      <c r="P106" s="1"/>
    </row>
    <row r="107" spans="1:16" ht="27.75" customHeight="1" x14ac:dyDescent="0.25">
      <c r="A107" s="18">
        <v>39</v>
      </c>
      <c r="B107" s="84" t="s">
        <v>169</v>
      </c>
      <c r="C107" s="84"/>
      <c r="D107" s="84"/>
      <c r="E107" s="84"/>
      <c r="F107" s="63">
        <v>0</v>
      </c>
      <c r="G107" s="176">
        <v>9</v>
      </c>
      <c r="H107" s="177"/>
      <c r="I107" s="176">
        <v>18</v>
      </c>
      <c r="J107" s="177"/>
      <c r="K107" s="176">
        <v>0</v>
      </c>
      <c r="L107" s="177"/>
      <c r="M107" s="74"/>
      <c r="N107" s="74"/>
      <c r="O107" s="74"/>
      <c r="P107" s="1"/>
    </row>
    <row r="108" spans="1:16" ht="40.5" customHeight="1" x14ac:dyDescent="0.25">
      <c r="A108" s="18">
        <v>40</v>
      </c>
      <c r="B108" s="84" t="s">
        <v>170</v>
      </c>
      <c r="C108" s="84"/>
      <c r="D108" s="84"/>
      <c r="E108" s="84"/>
      <c r="F108" s="63">
        <v>0</v>
      </c>
      <c r="G108" s="176">
        <v>9</v>
      </c>
      <c r="H108" s="177"/>
      <c r="I108" s="176">
        <v>18</v>
      </c>
      <c r="J108" s="177"/>
      <c r="K108" s="176">
        <v>0</v>
      </c>
      <c r="L108" s="177"/>
      <c r="M108" s="74"/>
      <c r="N108" s="74"/>
      <c r="O108" s="74"/>
      <c r="P108" s="1"/>
    </row>
    <row r="109" spans="1:16" ht="44.25" customHeight="1" x14ac:dyDescent="0.25">
      <c r="A109" s="16" t="s">
        <v>20</v>
      </c>
      <c r="B109" s="86" t="s">
        <v>69</v>
      </c>
      <c r="C109" s="86"/>
      <c r="D109" s="86"/>
      <c r="E109" s="86"/>
      <c r="F109" s="28" t="s">
        <v>134</v>
      </c>
      <c r="G109" s="87" t="s">
        <v>27</v>
      </c>
      <c r="H109" s="88"/>
      <c r="I109" s="89" t="s">
        <v>135</v>
      </c>
      <c r="J109" s="89"/>
      <c r="K109" s="89" t="s">
        <v>28</v>
      </c>
      <c r="L109" s="89"/>
      <c r="M109" s="83" t="s">
        <v>213</v>
      </c>
      <c r="N109" s="83"/>
      <c r="O109" s="83"/>
      <c r="P109" s="1"/>
    </row>
    <row r="110" spans="1:16" ht="53.25" customHeight="1" x14ac:dyDescent="0.25">
      <c r="A110" s="17">
        <v>41</v>
      </c>
      <c r="B110" s="84" t="s">
        <v>171</v>
      </c>
      <c r="C110" s="84"/>
      <c r="D110" s="84"/>
      <c r="E110" s="84"/>
      <c r="F110" s="62">
        <v>0</v>
      </c>
      <c r="G110" s="174">
        <v>6</v>
      </c>
      <c r="H110" s="175"/>
      <c r="I110" s="174">
        <v>12</v>
      </c>
      <c r="J110" s="175"/>
      <c r="K110" s="174">
        <v>0</v>
      </c>
      <c r="L110" s="175"/>
      <c r="M110" s="66"/>
      <c r="N110" s="67"/>
      <c r="O110" s="68"/>
      <c r="P110" s="1"/>
    </row>
    <row r="111" spans="1:16" ht="36" customHeight="1" x14ac:dyDescent="0.25">
      <c r="A111" s="17">
        <v>42</v>
      </c>
      <c r="B111" s="84" t="s">
        <v>172</v>
      </c>
      <c r="C111" s="84"/>
      <c r="D111" s="84"/>
      <c r="E111" s="84"/>
      <c r="F111" s="61">
        <v>0</v>
      </c>
      <c r="G111" s="90">
        <v>3</v>
      </c>
      <c r="H111" s="91"/>
      <c r="I111" s="92">
        <v>6</v>
      </c>
      <c r="J111" s="92"/>
      <c r="K111" s="92">
        <v>0</v>
      </c>
      <c r="L111" s="92"/>
      <c r="M111" s="74"/>
      <c r="N111" s="74"/>
      <c r="O111" s="74"/>
      <c r="P111" s="1"/>
    </row>
    <row r="112" spans="1:16" ht="33.75" customHeight="1" x14ac:dyDescent="0.25">
      <c r="A112" s="17">
        <v>43</v>
      </c>
      <c r="B112" s="84" t="s">
        <v>173</v>
      </c>
      <c r="C112" s="84"/>
      <c r="D112" s="84"/>
      <c r="E112" s="84"/>
      <c r="F112" s="62">
        <v>0</v>
      </c>
      <c r="G112" s="174">
        <v>6</v>
      </c>
      <c r="H112" s="175"/>
      <c r="I112" s="174">
        <v>12</v>
      </c>
      <c r="J112" s="175"/>
      <c r="K112" s="174">
        <v>0</v>
      </c>
      <c r="L112" s="175"/>
      <c r="M112" s="66"/>
      <c r="N112" s="72"/>
      <c r="O112" s="73"/>
      <c r="P112" s="1"/>
    </row>
    <row r="113" spans="1:16" ht="46.5" customHeight="1" x14ac:dyDescent="0.25">
      <c r="A113" s="17">
        <v>44</v>
      </c>
      <c r="B113" s="84" t="s">
        <v>142</v>
      </c>
      <c r="C113" s="84"/>
      <c r="D113" s="84"/>
      <c r="E113" s="84"/>
      <c r="F113" s="61">
        <v>0</v>
      </c>
      <c r="G113" s="90">
        <v>3</v>
      </c>
      <c r="H113" s="91"/>
      <c r="I113" s="92">
        <v>6</v>
      </c>
      <c r="J113" s="92"/>
      <c r="K113" s="92">
        <v>0</v>
      </c>
      <c r="L113" s="92"/>
      <c r="M113" s="74"/>
      <c r="N113" s="74"/>
      <c r="O113" s="74"/>
      <c r="P113" s="1"/>
    </row>
    <row r="114" spans="1:16" ht="45.75" customHeight="1" x14ac:dyDescent="0.25">
      <c r="A114" s="17">
        <v>45</v>
      </c>
      <c r="B114" s="84" t="s">
        <v>149</v>
      </c>
      <c r="C114" s="84"/>
      <c r="D114" s="84"/>
      <c r="E114" s="84"/>
      <c r="F114" s="61">
        <v>0</v>
      </c>
      <c r="G114" s="90">
        <v>3</v>
      </c>
      <c r="H114" s="91"/>
      <c r="I114" s="92">
        <v>6</v>
      </c>
      <c r="J114" s="92"/>
      <c r="K114" s="92">
        <v>0</v>
      </c>
      <c r="L114" s="92"/>
      <c r="M114" s="74"/>
      <c r="N114" s="74"/>
      <c r="O114" s="74"/>
      <c r="P114" s="1"/>
    </row>
    <row r="115" spans="1:16" ht="36.75" customHeight="1" x14ac:dyDescent="0.25">
      <c r="A115" s="22"/>
      <c r="B115" s="93" t="s">
        <v>178</v>
      </c>
      <c r="C115" s="94"/>
      <c r="D115" s="94"/>
      <c r="E115" s="94"/>
      <c r="F115" s="94"/>
      <c r="G115" s="94"/>
      <c r="H115" s="95"/>
      <c r="I115" s="75">
        <f>SUM(I98:J114)</f>
        <v>180</v>
      </c>
      <c r="J115" s="75"/>
      <c r="K115" s="75"/>
      <c r="L115" s="75"/>
      <c r="M115" s="75">
        <f>SUM(M98:O114)</f>
        <v>0</v>
      </c>
      <c r="N115" s="75"/>
      <c r="O115" s="75"/>
    </row>
    <row r="116" spans="1:16" ht="36.75" customHeight="1" x14ac:dyDescent="0.25">
      <c r="A116" s="22"/>
      <c r="B116" s="143"/>
      <c r="C116" s="144"/>
      <c r="D116" s="144"/>
      <c r="E116" s="144"/>
      <c r="F116" s="144"/>
      <c r="G116" s="144"/>
      <c r="H116" s="145"/>
      <c r="I116" s="146">
        <v>0.7</v>
      </c>
      <c r="J116" s="147"/>
      <c r="K116" s="159">
        <v>0.39900000000000002</v>
      </c>
      <c r="L116" s="160"/>
      <c r="M116" s="76" t="str">
        <f>IF(M115&gt;=I117,"HIGH RISK",IF(M115&lt;=K117,"LOW RISK","MEDIUM RISK"))</f>
        <v>LOW RISK</v>
      </c>
      <c r="N116" s="77"/>
      <c r="O116" s="78"/>
    </row>
    <row r="117" spans="1:16" ht="36.75" customHeight="1" x14ac:dyDescent="0.25">
      <c r="A117" s="22"/>
      <c r="B117" s="143"/>
      <c r="C117" s="144"/>
      <c r="D117" s="144"/>
      <c r="E117" s="144"/>
      <c r="F117" s="144"/>
      <c r="G117" s="144"/>
      <c r="H117" s="145"/>
      <c r="I117" s="79">
        <f>70%*I115</f>
        <v>125.99999999999999</v>
      </c>
      <c r="J117" s="81"/>
      <c r="K117" s="161">
        <f>39.9%*I115</f>
        <v>71.819999999999993</v>
      </c>
      <c r="L117" s="162"/>
      <c r="M117" s="79"/>
      <c r="N117" s="80"/>
      <c r="O117" s="81"/>
    </row>
    <row r="118" spans="1:16" ht="36.75" customHeight="1" x14ac:dyDescent="0.25">
      <c r="A118" s="23"/>
      <c r="B118" s="24"/>
      <c r="C118" s="24"/>
      <c r="D118" s="24"/>
      <c r="E118" s="24"/>
      <c r="F118" s="24"/>
      <c r="G118" s="24"/>
      <c r="H118" s="24"/>
      <c r="I118" s="25"/>
      <c r="J118" s="25"/>
      <c r="K118" s="26"/>
      <c r="L118" s="26"/>
      <c r="M118" s="25"/>
      <c r="N118" s="25"/>
      <c r="O118" s="27"/>
    </row>
    <row r="119" spans="1:16" ht="15.75" x14ac:dyDescent="0.25">
      <c r="A119" s="98" t="s">
        <v>205</v>
      </c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100"/>
      <c r="P119" s="1"/>
    </row>
    <row r="120" spans="1:16" ht="15.75" x14ac:dyDescent="0.25">
      <c r="A120" s="55"/>
      <c r="B120" s="56" t="s">
        <v>174</v>
      </c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7"/>
      <c r="P120" s="1"/>
    </row>
    <row r="121" spans="1:16" ht="41.25" customHeight="1" x14ac:dyDescent="0.25">
      <c r="A121" s="16" t="s">
        <v>8</v>
      </c>
      <c r="B121" s="86" t="s">
        <v>160</v>
      </c>
      <c r="C121" s="86"/>
      <c r="D121" s="86"/>
      <c r="E121" s="86"/>
      <c r="F121" s="28" t="s">
        <v>134</v>
      </c>
      <c r="G121" s="87" t="s">
        <v>27</v>
      </c>
      <c r="H121" s="88"/>
      <c r="I121" s="89" t="s">
        <v>135</v>
      </c>
      <c r="J121" s="89"/>
      <c r="K121" s="87" t="s">
        <v>28</v>
      </c>
      <c r="L121" s="88"/>
      <c r="M121" s="83" t="s">
        <v>213</v>
      </c>
      <c r="N121" s="83"/>
      <c r="O121" s="83"/>
      <c r="P121" s="1"/>
    </row>
    <row r="122" spans="1:16" ht="36.75" customHeight="1" x14ac:dyDescent="0.25">
      <c r="A122" s="39">
        <v>46</v>
      </c>
      <c r="B122" s="84" t="s">
        <v>161</v>
      </c>
      <c r="C122" s="84"/>
      <c r="D122" s="84"/>
      <c r="E122" s="84"/>
      <c r="F122" s="62">
        <v>0</v>
      </c>
      <c r="G122" s="174">
        <v>6</v>
      </c>
      <c r="H122" s="175"/>
      <c r="I122" s="174">
        <v>12</v>
      </c>
      <c r="J122" s="175"/>
      <c r="K122" s="174">
        <v>0</v>
      </c>
      <c r="L122" s="175"/>
      <c r="M122" s="66"/>
      <c r="N122" s="67"/>
      <c r="O122" s="68"/>
      <c r="P122" s="10"/>
    </row>
    <row r="123" spans="1:16" ht="38.25" customHeight="1" x14ac:dyDescent="0.25">
      <c r="A123" s="39">
        <v>47</v>
      </c>
      <c r="B123" s="84" t="s">
        <v>162</v>
      </c>
      <c r="C123" s="84"/>
      <c r="D123" s="84"/>
      <c r="E123" s="84"/>
      <c r="F123" s="62">
        <v>0</v>
      </c>
      <c r="G123" s="174">
        <v>6</v>
      </c>
      <c r="H123" s="175"/>
      <c r="I123" s="174">
        <v>12</v>
      </c>
      <c r="J123" s="175"/>
      <c r="K123" s="174">
        <v>0</v>
      </c>
      <c r="L123" s="175"/>
      <c r="M123" s="66"/>
      <c r="N123" s="67"/>
      <c r="O123" s="68"/>
      <c r="P123" s="10"/>
    </row>
    <row r="124" spans="1:16" ht="41.1" customHeight="1" x14ac:dyDescent="0.25">
      <c r="A124" s="39">
        <v>48</v>
      </c>
      <c r="B124" s="84" t="s">
        <v>163</v>
      </c>
      <c r="C124" s="84"/>
      <c r="D124" s="84"/>
      <c r="E124" s="84"/>
      <c r="F124" s="62">
        <v>0</v>
      </c>
      <c r="G124" s="174">
        <v>6</v>
      </c>
      <c r="H124" s="175"/>
      <c r="I124" s="174">
        <v>12</v>
      </c>
      <c r="J124" s="175"/>
      <c r="K124" s="174">
        <v>0</v>
      </c>
      <c r="L124" s="175"/>
      <c r="M124" s="66"/>
      <c r="N124" s="67"/>
      <c r="O124" s="68"/>
      <c r="P124" s="10"/>
    </row>
    <row r="125" spans="1:16" ht="42.75" customHeight="1" x14ac:dyDescent="0.25">
      <c r="A125" s="16" t="s">
        <v>17</v>
      </c>
      <c r="B125" s="86" t="s">
        <v>68</v>
      </c>
      <c r="C125" s="86"/>
      <c r="D125" s="86"/>
      <c r="E125" s="86"/>
      <c r="F125" s="28" t="s">
        <v>134</v>
      </c>
      <c r="G125" s="87" t="s">
        <v>27</v>
      </c>
      <c r="H125" s="88"/>
      <c r="I125" s="89" t="s">
        <v>135</v>
      </c>
      <c r="J125" s="89"/>
      <c r="K125" s="89" t="s">
        <v>28</v>
      </c>
      <c r="L125" s="89"/>
      <c r="M125" s="83" t="s">
        <v>213</v>
      </c>
      <c r="N125" s="83"/>
      <c r="O125" s="83"/>
      <c r="P125" s="1"/>
    </row>
    <row r="126" spans="1:16" ht="53.25" customHeight="1" x14ac:dyDescent="0.25">
      <c r="A126" s="18">
        <v>49</v>
      </c>
      <c r="B126" s="84" t="s">
        <v>166</v>
      </c>
      <c r="C126" s="84"/>
      <c r="D126" s="84"/>
      <c r="E126" s="84"/>
      <c r="F126" s="62">
        <v>0</v>
      </c>
      <c r="G126" s="174">
        <v>6</v>
      </c>
      <c r="H126" s="175"/>
      <c r="I126" s="174">
        <v>12</v>
      </c>
      <c r="J126" s="175"/>
      <c r="K126" s="174">
        <v>0</v>
      </c>
      <c r="L126" s="175"/>
      <c r="M126" s="66"/>
      <c r="N126" s="72"/>
      <c r="O126" s="73"/>
      <c r="P126" s="1"/>
    </row>
    <row r="127" spans="1:16" ht="30.75" customHeight="1" x14ac:dyDescent="0.25">
      <c r="A127" s="18">
        <v>50</v>
      </c>
      <c r="B127" s="84" t="s">
        <v>175</v>
      </c>
      <c r="C127" s="84"/>
      <c r="D127" s="84"/>
      <c r="E127" s="84"/>
      <c r="F127" s="62">
        <v>0</v>
      </c>
      <c r="G127" s="174">
        <v>3</v>
      </c>
      <c r="H127" s="175"/>
      <c r="I127" s="174">
        <v>6</v>
      </c>
      <c r="J127" s="175"/>
      <c r="K127" s="174">
        <v>0</v>
      </c>
      <c r="L127" s="175"/>
      <c r="M127" s="74"/>
      <c r="N127" s="74"/>
      <c r="O127" s="74"/>
      <c r="P127" s="1"/>
    </row>
    <row r="128" spans="1:16" ht="24" customHeight="1" x14ac:dyDescent="0.25">
      <c r="A128" s="18">
        <v>51</v>
      </c>
      <c r="B128" s="84" t="s">
        <v>176</v>
      </c>
      <c r="C128" s="84"/>
      <c r="D128" s="84"/>
      <c r="E128" s="84"/>
      <c r="F128" s="62">
        <v>0</v>
      </c>
      <c r="G128" s="174">
        <v>9</v>
      </c>
      <c r="H128" s="175"/>
      <c r="I128" s="174">
        <v>18</v>
      </c>
      <c r="J128" s="175"/>
      <c r="K128" s="174">
        <v>0</v>
      </c>
      <c r="L128" s="175"/>
      <c r="M128" s="74"/>
      <c r="N128" s="74"/>
      <c r="O128" s="74"/>
      <c r="P128" s="1"/>
    </row>
    <row r="129" spans="1:16" ht="22.5" customHeight="1" x14ac:dyDescent="0.25">
      <c r="A129" s="18">
        <v>52</v>
      </c>
      <c r="B129" s="84" t="s">
        <v>169</v>
      </c>
      <c r="C129" s="84"/>
      <c r="D129" s="84"/>
      <c r="E129" s="84"/>
      <c r="F129" s="62">
        <v>0</v>
      </c>
      <c r="G129" s="174">
        <v>9</v>
      </c>
      <c r="H129" s="175"/>
      <c r="I129" s="174">
        <v>18</v>
      </c>
      <c r="J129" s="175"/>
      <c r="K129" s="174">
        <v>0</v>
      </c>
      <c r="L129" s="175"/>
      <c r="M129" s="74"/>
      <c r="N129" s="74"/>
      <c r="O129" s="74"/>
      <c r="P129" s="1"/>
    </row>
    <row r="130" spans="1:16" ht="47.1" customHeight="1" x14ac:dyDescent="0.25">
      <c r="A130" s="18">
        <v>53</v>
      </c>
      <c r="B130" s="84" t="s">
        <v>170</v>
      </c>
      <c r="C130" s="84"/>
      <c r="D130" s="84"/>
      <c r="E130" s="84"/>
      <c r="F130" s="62">
        <v>0</v>
      </c>
      <c r="G130" s="174">
        <v>9</v>
      </c>
      <c r="H130" s="175"/>
      <c r="I130" s="174">
        <v>18</v>
      </c>
      <c r="J130" s="175"/>
      <c r="K130" s="174">
        <v>0</v>
      </c>
      <c r="L130" s="175"/>
      <c r="M130" s="74"/>
      <c r="N130" s="74"/>
      <c r="O130" s="74"/>
      <c r="P130" s="1"/>
    </row>
    <row r="131" spans="1:16" ht="41.25" customHeight="1" x14ac:dyDescent="0.25">
      <c r="A131" s="16" t="s">
        <v>20</v>
      </c>
      <c r="B131" s="86" t="s">
        <v>69</v>
      </c>
      <c r="C131" s="86"/>
      <c r="D131" s="86"/>
      <c r="E131" s="86"/>
      <c r="F131" s="28" t="s">
        <v>134</v>
      </c>
      <c r="G131" s="87" t="s">
        <v>27</v>
      </c>
      <c r="H131" s="88"/>
      <c r="I131" s="89" t="s">
        <v>135</v>
      </c>
      <c r="J131" s="89"/>
      <c r="K131" s="89" t="s">
        <v>28</v>
      </c>
      <c r="L131" s="89"/>
      <c r="M131" s="83" t="s">
        <v>213</v>
      </c>
      <c r="N131" s="83"/>
      <c r="O131" s="83"/>
      <c r="P131" s="1"/>
    </row>
    <row r="132" spans="1:16" ht="40.5" customHeight="1" x14ac:dyDescent="0.25">
      <c r="A132" s="17">
        <v>54</v>
      </c>
      <c r="B132" s="84" t="s">
        <v>171</v>
      </c>
      <c r="C132" s="84"/>
      <c r="D132" s="84"/>
      <c r="E132" s="84"/>
      <c r="F132" s="62">
        <v>0</v>
      </c>
      <c r="G132" s="174">
        <v>6</v>
      </c>
      <c r="H132" s="175"/>
      <c r="I132" s="174">
        <v>12</v>
      </c>
      <c r="J132" s="175"/>
      <c r="K132" s="174">
        <v>0</v>
      </c>
      <c r="L132" s="175"/>
      <c r="M132" s="66"/>
      <c r="N132" s="67"/>
      <c r="O132" s="68"/>
      <c r="P132" s="1"/>
    </row>
    <row r="133" spans="1:16" ht="36" customHeight="1" x14ac:dyDescent="0.25">
      <c r="A133" s="17">
        <v>55</v>
      </c>
      <c r="B133" s="84" t="s">
        <v>172</v>
      </c>
      <c r="C133" s="84"/>
      <c r="D133" s="84"/>
      <c r="E133" s="84"/>
      <c r="F133" s="61">
        <v>0</v>
      </c>
      <c r="G133" s="90">
        <v>3</v>
      </c>
      <c r="H133" s="91"/>
      <c r="I133" s="92">
        <v>6</v>
      </c>
      <c r="J133" s="92"/>
      <c r="K133" s="92">
        <v>0</v>
      </c>
      <c r="L133" s="92"/>
      <c r="M133" s="74"/>
      <c r="N133" s="74"/>
      <c r="O133" s="74"/>
      <c r="P133" s="1"/>
    </row>
    <row r="134" spans="1:16" ht="24" customHeight="1" x14ac:dyDescent="0.25">
      <c r="A134" s="17">
        <v>56</v>
      </c>
      <c r="B134" s="84" t="s">
        <v>173</v>
      </c>
      <c r="C134" s="84"/>
      <c r="D134" s="84"/>
      <c r="E134" s="84"/>
      <c r="F134" s="62">
        <v>0</v>
      </c>
      <c r="G134" s="174">
        <v>6</v>
      </c>
      <c r="H134" s="175"/>
      <c r="I134" s="174">
        <v>12</v>
      </c>
      <c r="J134" s="175"/>
      <c r="K134" s="174">
        <v>0</v>
      </c>
      <c r="L134" s="175"/>
      <c r="M134" s="66"/>
      <c r="N134" s="72"/>
      <c r="O134" s="73"/>
      <c r="P134" s="1"/>
    </row>
    <row r="135" spans="1:16" ht="48" customHeight="1" x14ac:dyDescent="0.25">
      <c r="A135" s="17">
        <v>57</v>
      </c>
      <c r="B135" s="84" t="s">
        <v>142</v>
      </c>
      <c r="C135" s="84"/>
      <c r="D135" s="84"/>
      <c r="E135" s="84"/>
      <c r="F135" s="61">
        <v>0</v>
      </c>
      <c r="G135" s="90">
        <v>3</v>
      </c>
      <c r="H135" s="91"/>
      <c r="I135" s="92">
        <v>6</v>
      </c>
      <c r="J135" s="92"/>
      <c r="K135" s="92">
        <v>0</v>
      </c>
      <c r="L135" s="92"/>
      <c r="M135" s="74"/>
      <c r="N135" s="74"/>
      <c r="O135" s="74"/>
      <c r="P135" s="1"/>
    </row>
    <row r="136" spans="1:16" ht="44.25" customHeight="1" x14ac:dyDescent="0.25">
      <c r="A136" s="17">
        <v>58</v>
      </c>
      <c r="B136" s="84" t="s">
        <v>149</v>
      </c>
      <c r="C136" s="84"/>
      <c r="D136" s="84"/>
      <c r="E136" s="84"/>
      <c r="F136" s="61">
        <v>0</v>
      </c>
      <c r="G136" s="90">
        <v>3</v>
      </c>
      <c r="H136" s="91"/>
      <c r="I136" s="92">
        <v>6</v>
      </c>
      <c r="J136" s="92"/>
      <c r="K136" s="92">
        <v>0</v>
      </c>
      <c r="L136" s="92"/>
      <c r="M136" s="74"/>
      <c r="N136" s="74"/>
      <c r="O136" s="74"/>
      <c r="P136" s="1"/>
    </row>
    <row r="137" spans="1:16" ht="36.75" customHeight="1" x14ac:dyDescent="0.25">
      <c r="A137" s="22"/>
      <c r="B137" s="93" t="s">
        <v>177</v>
      </c>
      <c r="C137" s="94"/>
      <c r="D137" s="94"/>
      <c r="E137" s="94"/>
      <c r="F137" s="94"/>
      <c r="G137" s="94"/>
      <c r="H137" s="95"/>
      <c r="I137" s="75">
        <f>SUM(I122:J136)</f>
        <v>150</v>
      </c>
      <c r="J137" s="75"/>
      <c r="K137" s="75"/>
      <c r="L137" s="75"/>
      <c r="M137" s="75">
        <f>SUM(M122:O136)</f>
        <v>0</v>
      </c>
      <c r="N137" s="75"/>
      <c r="O137" s="75"/>
    </row>
    <row r="138" spans="1:16" ht="36.75" customHeight="1" x14ac:dyDescent="0.25">
      <c r="A138" s="22"/>
      <c r="B138" s="143"/>
      <c r="C138" s="144"/>
      <c r="D138" s="144"/>
      <c r="E138" s="144"/>
      <c r="F138" s="144"/>
      <c r="G138" s="144"/>
      <c r="H138" s="145"/>
      <c r="I138" s="146">
        <v>0.7</v>
      </c>
      <c r="J138" s="147"/>
      <c r="K138" s="159">
        <v>0.39900000000000002</v>
      </c>
      <c r="L138" s="160"/>
      <c r="M138" s="76" t="str">
        <f>IF(M137&gt;=I139,"HIGH RISK",IF(M137&lt;=K139,"LOW RISK","MEDIUM RISK"))</f>
        <v>LOW RISK</v>
      </c>
      <c r="N138" s="77"/>
      <c r="O138" s="78"/>
    </row>
    <row r="139" spans="1:16" ht="36.75" customHeight="1" x14ac:dyDescent="0.25">
      <c r="A139" s="22"/>
      <c r="B139" s="143"/>
      <c r="C139" s="144"/>
      <c r="D139" s="144"/>
      <c r="E139" s="144"/>
      <c r="F139" s="144"/>
      <c r="G139" s="144"/>
      <c r="H139" s="145"/>
      <c r="I139" s="79">
        <f>70%*I137</f>
        <v>105</v>
      </c>
      <c r="J139" s="81"/>
      <c r="K139" s="161">
        <f>39.9%*I137</f>
        <v>59.849999999999994</v>
      </c>
      <c r="L139" s="162"/>
      <c r="M139" s="79"/>
      <c r="N139" s="80"/>
      <c r="O139" s="81"/>
    </row>
    <row r="140" spans="1:16" ht="36.75" customHeight="1" x14ac:dyDescent="0.25">
      <c r="A140" s="24"/>
      <c r="B140" s="24"/>
      <c r="C140" s="24"/>
      <c r="D140" s="24"/>
      <c r="E140" s="24"/>
      <c r="F140" s="24"/>
      <c r="G140" s="24"/>
      <c r="H140" s="25"/>
      <c r="I140" s="25"/>
      <c r="J140" s="26"/>
      <c r="K140" s="26"/>
      <c r="L140" s="25"/>
      <c r="M140" s="25"/>
      <c r="N140" s="25"/>
      <c r="O140" s="32"/>
    </row>
    <row r="141" spans="1:16" ht="15.75" x14ac:dyDescent="0.25">
      <c r="A141" s="98" t="s">
        <v>70</v>
      </c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100"/>
      <c r="P141" s="1"/>
    </row>
    <row r="142" spans="1:16" ht="45" customHeight="1" x14ac:dyDescent="0.25">
      <c r="A142" s="16" t="s">
        <v>8</v>
      </c>
      <c r="B142" s="86" t="s">
        <v>71</v>
      </c>
      <c r="C142" s="86"/>
      <c r="D142" s="86"/>
      <c r="E142" s="86"/>
      <c r="F142" s="28" t="s">
        <v>134</v>
      </c>
      <c r="G142" s="87" t="s">
        <v>27</v>
      </c>
      <c r="H142" s="88"/>
      <c r="I142" s="89" t="s">
        <v>135</v>
      </c>
      <c r="J142" s="89"/>
      <c r="K142" s="89" t="s">
        <v>28</v>
      </c>
      <c r="L142" s="89"/>
      <c r="M142" s="83" t="s">
        <v>213</v>
      </c>
      <c r="N142" s="83"/>
      <c r="O142" s="83"/>
      <c r="P142" s="1"/>
    </row>
    <row r="143" spans="1:16" ht="15.75" x14ac:dyDescent="0.25">
      <c r="A143" s="20"/>
      <c r="B143" s="140" t="s">
        <v>72</v>
      </c>
      <c r="C143" s="140"/>
      <c r="D143" s="140"/>
      <c r="E143" s="140"/>
      <c r="F143" s="40"/>
      <c r="G143" s="110"/>
      <c r="H143" s="111"/>
      <c r="I143" s="110"/>
      <c r="J143" s="111"/>
      <c r="K143" s="110"/>
      <c r="L143" s="111"/>
      <c r="M143" s="82"/>
      <c r="N143" s="82"/>
      <c r="O143" s="82"/>
      <c r="P143" s="1"/>
    </row>
    <row r="144" spans="1:16" ht="15.75" x14ac:dyDescent="0.25">
      <c r="A144" s="15">
        <v>59</v>
      </c>
      <c r="B144" s="85" t="s">
        <v>73</v>
      </c>
      <c r="C144" s="85"/>
      <c r="D144" s="85"/>
      <c r="E144" s="85"/>
      <c r="F144" s="61">
        <v>0</v>
      </c>
      <c r="G144" s="90">
        <v>3</v>
      </c>
      <c r="H144" s="91"/>
      <c r="I144" s="92">
        <v>6</v>
      </c>
      <c r="J144" s="92"/>
      <c r="K144" s="92">
        <v>0</v>
      </c>
      <c r="L144" s="92"/>
      <c r="M144" s="66"/>
      <c r="N144" s="67"/>
      <c r="O144" s="68"/>
      <c r="P144" s="1"/>
    </row>
    <row r="145" spans="1:16" ht="15.75" x14ac:dyDescent="0.25">
      <c r="A145" s="15">
        <v>60</v>
      </c>
      <c r="B145" s="85" t="s">
        <v>74</v>
      </c>
      <c r="C145" s="85"/>
      <c r="D145" s="85"/>
      <c r="E145" s="85"/>
      <c r="F145" s="61">
        <v>0</v>
      </c>
      <c r="G145" s="90">
        <v>6</v>
      </c>
      <c r="H145" s="91"/>
      <c r="I145" s="92">
        <v>12</v>
      </c>
      <c r="J145" s="92"/>
      <c r="K145" s="92">
        <v>0</v>
      </c>
      <c r="L145" s="92"/>
      <c r="M145" s="66"/>
      <c r="N145" s="67"/>
      <c r="O145" s="68"/>
      <c r="P145" s="1"/>
    </row>
    <row r="146" spans="1:16" ht="24" customHeight="1" x14ac:dyDescent="0.25">
      <c r="A146" s="15">
        <v>61</v>
      </c>
      <c r="B146" s="85" t="s">
        <v>75</v>
      </c>
      <c r="C146" s="85"/>
      <c r="D146" s="85"/>
      <c r="E146" s="85"/>
      <c r="F146" s="61">
        <v>0</v>
      </c>
      <c r="G146" s="90">
        <v>6</v>
      </c>
      <c r="H146" s="91"/>
      <c r="I146" s="92">
        <v>12</v>
      </c>
      <c r="J146" s="92"/>
      <c r="K146" s="92">
        <v>0</v>
      </c>
      <c r="L146" s="92"/>
      <c r="M146" s="66"/>
      <c r="N146" s="67"/>
      <c r="O146" s="68"/>
      <c r="P146" s="1"/>
    </row>
    <row r="147" spans="1:16" ht="24" customHeight="1" x14ac:dyDescent="0.25">
      <c r="A147" s="15">
        <v>62</v>
      </c>
      <c r="B147" s="85" t="s">
        <v>76</v>
      </c>
      <c r="C147" s="85"/>
      <c r="D147" s="85"/>
      <c r="E147" s="85"/>
      <c r="F147" s="61">
        <v>0</v>
      </c>
      <c r="G147" s="90">
        <v>3</v>
      </c>
      <c r="H147" s="91"/>
      <c r="I147" s="92">
        <v>6</v>
      </c>
      <c r="J147" s="92"/>
      <c r="K147" s="92">
        <v>0</v>
      </c>
      <c r="L147" s="92"/>
      <c r="M147" s="74"/>
      <c r="N147" s="74"/>
      <c r="O147" s="74"/>
      <c r="P147" s="4"/>
    </row>
    <row r="148" spans="1:16" ht="24.75" customHeight="1" x14ac:dyDescent="0.25">
      <c r="A148" s="20"/>
      <c r="B148" s="140" t="s">
        <v>77</v>
      </c>
      <c r="C148" s="140"/>
      <c r="D148" s="140"/>
      <c r="E148" s="140"/>
      <c r="F148" s="64"/>
      <c r="G148" s="216"/>
      <c r="H148" s="217"/>
      <c r="I148" s="216"/>
      <c r="J148" s="217"/>
      <c r="K148" s="216"/>
      <c r="L148" s="217"/>
      <c r="M148" s="215"/>
      <c r="N148" s="215"/>
      <c r="O148" s="215"/>
      <c r="P148" s="1"/>
    </row>
    <row r="149" spans="1:16" ht="15.75" customHeight="1" x14ac:dyDescent="0.25">
      <c r="A149" s="15">
        <v>63</v>
      </c>
      <c r="B149" s="85" t="s">
        <v>78</v>
      </c>
      <c r="C149" s="85"/>
      <c r="D149" s="85"/>
      <c r="E149" s="85"/>
      <c r="F149" s="61">
        <v>0</v>
      </c>
      <c r="G149" s="90">
        <v>3</v>
      </c>
      <c r="H149" s="91"/>
      <c r="I149" s="92">
        <v>6</v>
      </c>
      <c r="J149" s="92"/>
      <c r="K149" s="92">
        <v>0</v>
      </c>
      <c r="L149" s="92"/>
      <c r="M149" s="74"/>
      <c r="N149" s="74"/>
      <c r="O149" s="74"/>
      <c r="P149" s="4"/>
    </row>
    <row r="150" spans="1:16" ht="42.75" customHeight="1" x14ac:dyDescent="0.25">
      <c r="A150" s="15">
        <v>64</v>
      </c>
      <c r="B150" s="85" t="s">
        <v>191</v>
      </c>
      <c r="C150" s="85"/>
      <c r="D150" s="85"/>
      <c r="E150" s="85"/>
      <c r="F150" s="61">
        <v>0</v>
      </c>
      <c r="G150" s="90">
        <v>3</v>
      </c>
      <c r="H150" s="91"/>
      <c r="I150" s="92">
        <v>6</v>
      </c>
      <c r="J150" s="92"/>
      <c r="K150" s="92">
        <v>0</v>
      </c>
      <c r="L150" s="92"/>
      <c r="M150" s="74"/>
      <c r="N150" s="74"/>
      <c r="O150" s="74"/>
      <c r="P150" s="4"/>
    </row>
    <row r="151" spans="1:16" ht="24.75" customHeight="1" x14ac:dyDescent="0.25">
      <c r="A151" s="15">
        <v>65</v>
      </c>
      <c r="B151" s="85" t="s">
        <v>194</v>
      </c>
      <c r="C151" s="85"/>
      <c r="D151" s="85"/>
      <c r="E151" s="85"/>
      <c r="F151" s="61">
        <v>0</v>
      </c>
      <c r="G151" s="90">
        <v>6</v>
      </c>
      <c r="H151" s="91"/>
      <c r="I151" s="92">
        <v>12</v>
      </c>
      <c r="J151" s="92"/>
      <c r="K151" s="92">
        <v>0</v>
      </c>
      <c r="L151" s="92"/>
      <c r="M151" s="66"/>
      <c r="N151" s="67"/>
      <c r="O151" s="68"/>
      <c r="P151" s="1"/>
    </row>
    <row r="152" spans="1:16" ht="15.75" x14ac:dyDescent="0.25">
      <c r="A152" s="20"/>
      <c r="B152" s="140" t="s">
        <v>79</v>
      </c>
      <c r="C152" s="140"/>
      <c r="D152" s="140"/>
      <c r="E152" s="140"/>
      <c r="F152" s="65"/>
      <c r="G152" s="110"/>
      <c r="H152" s="111"/>
      <c r="I152" s="110"/>
      <c r="J152" s="111"/>
      <c r="K152" s="110"/>
      <c r="L152" s="111"/>
      <c r="M152" s="82"/>
      <c r="N152" s="82"/>
      <c r="O152" s="82"/>
      <c r="P152" s="1"/>
    </row>
    <row r="153" spans="1:16" ht="15.75" x14ac:dyDescent="0.25">
      <c r="A153" s="15">
        <v>66</v>
      </c>
      <c r="B153" s="85" t="s">
        <v>80</v>
      </c>
      <c r="C153" s="85"/>
      <c r="D153" s="85"/>
      <c r="E153" s="85"/>
      <c r="F153" s="61">
        <v>0</v>
      </c>
      <c r="G153" s="90">
        <v>6</v>
      </c>
      <c r="H153" s="91"/>
      <c r="I153" s="92">
        <v>12</v>
      </c>
      <c r="J153" s="92"/>
      <c r="K153" s="92">
        <v>0</v>
      </c>
      <c r="L153" s="92"/>
      <c r="M153" s="66"/>
      <c r="N153" s="67"/>
      <c r="O153" s="68"/>
      <c r="P153" s="1"/>
    </row>
    <row r="154" spans="1:16" ht="24" customHeight="1" x14ac:dyDescent="0.25">
      <c r="A154" s="15">
        <v>67</v>
      </c>
      <c r="B154" s="85" t="s">
        <v>81</v>
      </c>
      <c r="C154" s="85"/>
      <c r="D154" s="85"/>
      <c r="E154" s="85"/>
      <c r="F154" s="61">
        <v>0</v>
      </c>
      <c r="G154" s="90">
        <v>6</v>
      </c>
      <c r="H154" s="91"/>
      <c r="I154" s="92">
        <v>12</v>
      </c>
      <c r="J154" s="92"/>
      <c r="K154" s="92">
        <v>0</v>
      </c>
      <c r="L154" s="92"/>
      <c r="M154" s="66"/>
      <c r="N154" s="67"/>
      <c r="O154" s="68"/>
      <c r="P154" s="1"/>
    </row>
    <row r="155" spans="1:16" ht="15.75" x14ac:dyDescent="0.25">
      <c r="A155" s="15">
        <v>68</v>
      </c>
      <c r="B155" s="85" t="s">
        <v>82</v>
      </c>
      <c r="C155" s="85"/>
      <c r="D155" s="85"/>
      <c r="E155" s="85"/>
      <c r="F155" s="61">
        <v>0</v>
      </c>
      <c r="G155" s="90">
        <v>3</v>
      </c>
      <c r="H155" s="91"/>
      <c r="I155" s="92">
        <v>6</v>
      </c>
      <c r="J155" s="92"/>
      <c r="K155" s="92">
        <v>0</v>
      </c>
      <c r="L155" s="92"/>
      <c r="M155" s="74"/>
      <c r="N155" s="74"/>
      <c r="O155" s="74"/>
      <c r="P155" s="1"/>
    </row>
    <row r="156" spans="1:16" ht="24" customHeight="1" x14ac:dyDescent="0.25">
      <c r="A156" s="15">
        <v>69</v>
      </c>
      <c r="B156" s="85" t="s">
        <v>83</v>
      </c>
      <c r="C156" s="85"/>
      <c r="D156" s="85"/>
      <c r="E156" s="85"/>
      <c r="F156" s="61">
        <v>0</v>
      </c>
      <c r="G156" s="90">
        <v>3</v>
      </c>
      <c r="H156" s="91"/>
      <c r="I156" s="92">
        <v>6</v>
      </c>
      <c r="J156" s="92"/>
      <c r="K156" s="92">
        <v>0</v>
      </c>
      <c r="L156" s="92"/>
      <c r="M156" s="74"/>
      <c r="N156" s="74"/>
      <c r="O156" s="74"/>
      <c r="P156" s="1"/>
    </row>
    <row r="157" spans="1:16" ht="32.25" customHeight="1" x14ac:dyDescent="0.25">
      <c r="A157" s="15">
        <v>70</v>
      </c>
      <c r="B157" s="85" t="s">
        <v>84</v>
      </c>
      <c r="C157" s="85"/>
      <c r="D157" s="85"/>
      <c r="E157" s="85"/>
      <c r="F157" s="61">
        <v>0</v>
      </c>
      <c r="G157" s="90">
        <v>6</v>
      </c>
      <c r="H157" s="91"/>
      <c r="I157" s="92">
        <v>12</v>
      </c>
      <c r="J157" s="92"/>
      <c r="K157" s="92">
        <v>0</v>
      </c>
      <c r="L157" s="92"/>
      <c r="M157" s="66"/>
      <c r="N157" s="67"/>
      <c r="O157" s="68"/>
      <c r="P157" s="1"/>
    </row>
    <row r="158" spans="1:16" ht="15.75" x14ac:dyDescent="0.25">
      <c r="A158" s="20"/>
      <c r="B158" s="140" t="s">
        <v>85</v>
      </c>
      <c r="C158" s="140"/>
      <c r="D158" s="140"/>
      <c r="E158" s="140"/>
      <c r="F158" s="65"/>
      <c r="G158" s="110"/>
      <c r="H158" s="111"/>
      <c r="I158" s="110"/>
      <c r="J158" s="111"/>
      <c r="K158" s="110"/>
      <c r="L158" s="111"/>
      <c r="M158" s="82"/>
      <c r="N158" s="82"/>
      <c r="O158" s="82"/>
      <c r="P158" s="1"/>
    </row>
    <row r="159" spans="1:16" ht="15.75" x14ac:dyDescent="0.25">
      <c r="A159" s="15">
        <v>71</v>
      </c>
      <c r="B159" s="85" t="s">
        <v>86</v>
      </c>
      <c r="C159" s="85"/>
      <c r="D159" s="85"/>
      <c r="E159" s="85"/>
      <c r="F159" s="61">
        <v>0</v>
      </c>
      <c r="G159" s="90">
        <v>6</v>
      </c>
      <c r="H159" s="91"/>
      <c r="I159" s="92">
        <v>12</v>
      </c>
      <c r="J159" s="92"/>
      <c r="K159" s="92">
        <v>0</v>
      </c>
      <c r="L159" s="92"/>
      <c r="M159" s="66"/>
      <c r="N159" s="67"/>
      <c r="O159" s="68"/>
      <c r="P159" s="1"/>
    </row>
    <row r="160" spans="1:16" ht="21.75" customHeight="1" x14ac:dyDescent="0.25">
      <c r="A160" s="15">
        <v>72</v>
      </c>
      <c r="B160" s="85" t="s">
        <v>87</v>
      </c>
      <c r="C160" s="85"/>
      <c r="D160" s="85"/>
      <c r="E160" s="85"/>
      <c r="F160" s="61">
        <v>0</v>
      </c>
      <c r="G160" s="90">
        <v>6</v>
      </c>
      <c r="H160" s="91"/>
      <c r="I160" s="92">
        <v>12</v>
      </c>
      <c r="J160" s="92"/>
      <c r="K160" s="92">
        <v>0</v>
      </c>
      <c r="L160" s="92"/>
      <c r="M160" s="66"/>
      <c r="N160" s="67"/>
      <c r="O160" s="68"/>
      <c r="P160" s="1"/>
    </row>
    <row r="161" spans="1:16" ht="33.75" customHeight="1" x14ac:dyDescent="0.25">
      <c r="A161" s="15">
        <v>73</v>
      </c>
      <c r="B161" s="85" t="s">
        <v>88</v>
      </c>
      <c r="C161" s="85"/>
      <c r="D161" s="85"/>
      <c r="E161" s="85"/>
      <c r="F161" s="61">
        <v>0</v>
      </c>
      <c r="G161" s="90">
        <v>6</v>
      </c>
      <c r="H161" s="91"/>
      <c r="I161" s="92">
        <v>12</v>
      </c>
      <c r="J161" s="92"/>
      <c r="K161" s="92">
        <v>0</v>
      </c>
      <c r="L161" s="92"/>
      <c r="M161" s="66"/>
      <c r="N161" s="67"/>
      <c r="O161" s="68"/>
      <c r="P161" s="1"/>
    </row>
    <row r="162" spans="1:16" ht="48.75" customHeight="1" x14ac:dyDescent="0.25">
      <c r="A162" s="15">
        <v>74</v>
      </c>
      <c r="B162" s="85" t="s">
        <v>89</v>
      </c>
      <c r="C162" s="85"/>
      <c r="D162" s="85"/>
      <c r="E162" s="85"/>
      <c r="F162" s="61">
        <v>0</v>
      </c>
      <c r="G162" s="90">
        <v>6</v>
      </c>
      <c r="H162" s="91"/>
      <c r="I162" s="92">
        <v>12</v>
      </c>
      <c r="J162" s="92"/>
      <c r="K162" s="92">
        <v>0</v>
      </c>
      <c r="L162" s="92"/>
      <c r="M162" s="66"/>
      <c r="N162" s="67"/>
      <c r="O162" s="68"/>
      <c r="P162" s="1"/>
    </row>
    <row r="163" spans="1:16" ht="15.75" x14ac:dyDescent="0.25">
      <c r="A163" s="20"/>
      <c r="B163" s="140" t="s">
        <v>90</v>
      </c>
      <c r="C163" s="140"/>
      <c r="D163" s="140"/>
      <c r="E163" s="140"/>
      <c r="F163" s="65"/>
      <c r="G163" s="110"/>
      <c r="H163" s="111"/>
      <c r="I163" s="110"/>
      <c r="J163" s="111"/>
      <c r="K163" s="110"/>
      <c r="L163" s="111"/>
      <c r="M163" s="82"/>
      <c r="N163" s="82"/>
      <c r="O163" s="82"/>
      <c r="P163" s="1"/>
    </row>
    <row r="164" spans="1:16" ht="15.75" x14ac:dyDescent="0.25">
      <c r="A164" s="15">
        <v>75</v>
      </c>
      <c r="B164" s="85" t="s">
        <v>91</v>
      </c>
      <c r="C164" s="85"/>
      <c r="D164" s="85"/>
      <c r="E164" s="85"/>
      <c r="F164" s="61">
        <v>0</v>
      </c>
      <c r="G164" s="90">
        <v>3</v>
      </c>
      <c r="H164" s="91"/>
      <c r="I164" s="92">
        <v>6</v>
      </c>
      <c r="J164" s="92"/>
      <c r="K164" s="92">
        <v>0</v>
      </c>
      <c r="L164" s="92"/>
      <c r="M164" s="74"/>
      <c r="N164" s="74"/>
      <c r="O164" s="74"/>
      <c r="P164" s="1"/>
    </row>
    <row r="165" spans="1:16" ht="15.75" x14ac:dyDescent="0.25">
      <c r="A165" s="15">
        <v>76</v>
      </c>
      <c r="B165" s="85" t="s">
        <v>92</v>
      </c>
      <c r="C165" s="85"/>
      <c r="D165" s="85"/>
      <c r="E165" s="85"/>
      <c r="F165" s="61">
        <v>0</v>
      </c>
      <c r="G165" s="90">
        <v>3</v>
      </c>
      <c r="H165" s="91"/>
      <c r="I165" s="92">
        <v>6</v>
      </c>
      <c r="J165" s="92"/>
      <c r="K165" s="92">
        <v>0</v>
      </c>
      <c r="L165" s="92"/>
      <c r="M165" s="74"/>
      <c r="N165" s="74"/>
      <c r="O165" s="74"/>
      <c r="P165" s="1"/>
    </row>
    <row r="166" spans="1:16" ht="40.5" customHeight="1" x14ac:dyDescent="0.25">
      <c r="A166" s="15">
        <v>77</v>
      </c>
      <c r="B166" s="85" t="s">
        <v>93</v>
      </c>
      <c r="C166" s="85"/>
      <c r="D166" s="85"/>
      <c r="E166" s="85"/>
      <c r="F166" s="61">
        <v>0</v>
      </c>
      <c r="G166" s="90">
        <v>3</v>
      </c>
      <c r="H166" s="91"/>
      <c r="I166" s="92">
        <v>6</v>
      </c>
      <c r="J166" s="92"/>
      <c r="K166" s="92">
        <v>0</v>
      </c>
      <c r="L166" s="92"/>
      <c r="M166" s="74"/>
      <c r="N166" s="74"/>
      <c r="O166" s="74"/>
      <c r="P166" s="1"/>
    </row>
    <row r="167" spans="1:16" ht="15.75" x14ac:dyDescent="0.25">
      <c r="A167" s="15">
        <v>78</v>
      </c>
      <c r="B167" s="85" t="s">
        <v>94</v>
      </c>
      <c r="C167" s="85"/>
      <c r="D167" s="85"/>
      <c r="E167" s="85"/>
      <c r="F167" s="61">
        <v>0</v>
      </c>
      <c r="G167" s="90">
        <v>3</v>
      </c>
      <c r="H167" s="91"/>
      <c r="I167" s="92">
        <v>6</v>
      </c>
      <c r="J167" s="92"/>
      <c r="K167" s="92">
        <v>0</v>
      </c>
      <c r="L167" s="92"/>
      <c r="M167" s="74"/>
      <c r="N167" s="74"/>
      <c r="O167" s="74"/>
      <c r="P167" s="1"/>
    </row>
    <row r="168" spans="1:16" ht="25.5" customHeight="1" x14ac:dyDescent="0.25">
      <c r="A168" s="15">
        <v>79</v>
      </c>
      <c r="B168" s="85" t="s">
        <v>95</v>
      </c>
      <c r="C168" s="85"/>
      <c r="D168" s="85"/>
      <c r="E168" s="85"/>
      <c r="F168" s="61">
        <v>0</v>
      </c>
      <c r="G168" s="90">
        <v>3</v>
      </c>
      <c r="H168" s="91"/>
      <c r="I168" s="92">
        <v>6</v>
      </c>
      <c r="J168" s="92"/>
      <c r="K168" s="92">
        <v>0</v>
      </c>
      <c r="L168" s="92"/>
      <c r="M168" s="74"/>
      <c r="N168" s="74"/>
      <c r="O168" s="74"/>
      <c r="P168" s="1"/>
    </row>
    <row r="169" spans="1:16" ht="27" customHeight="1" x14ac:dyDescent="0.25">
      <c r="A169" s="15">
        <v>80</v>
      </c>
      <c r="B169" s="85" t="s">
        <v>96</v>
      </c>
      <c r="C169" s="85"/>
      <c r="D169" s="85"/>
      <c r="E169" s="85"/>
      <c r="F169" s="61">
        <v>0</v>
      </c>
      <c r="G169" s="90">
        <v>3</v>
      </c>
      <c r="H169" s="91"/>
      <c r="I169" s="92">
        <v>6</v>
      </c>
      <c r="J169" s="92"/>
      <c r="K169" s="92">
        <v>0</v>
      </c>
      <c r="L169" s="92"/>
      <c r="M169" s="74"/>
      <c r="N169" s="74"/>
      <c r="O169" s="74"/>
      <c r="P169" s="1"/>
    </row>
    <row r="170" spans="1:16" ht="28.5" customHeight="1" x14ac:dyDescent="0.25">
      <c r="A170" s="41" t="s">
        <v>17</v>
      </c>
      <c r="B170" s="86" t="s">
        <v>97</v>
      </c>
      <c r="C170" s="86"/>
      <c r="D170" s="86"/>
      <c r="E170" s="86"/>
      <c r="F170" s="28" t="s">
        <v>134</v>
      </c>
      <c r="G170" s="87" t="s">
        <v>27</v>
      </c>
      <c r="H170" s="88"/>
      <c r="I170" s="89" t="s">
        <v>135</v>
      </c>
      <c r="J170" s="89"/>
      <c r="K170" s="89" t="s">
        <v>28</v>
      </c>
      <c r="L170" s="89"/>
      <c r="M170" s="83" t="s">
        <v>213</v>
      </c>
      <c r="N170" s="83"/>
      <c r="O170" s="83"/>
      <c r="P170" s="1"/>
    </row>
    <row r="171" spans="1:16" ht="40.5" customHeight="1" x14ac:dyDescent="0.25">
      <c r="A171" s="13">
        <v>81</v>
      </c>
      <c r="B171" s="85" t="s">
        <v>98</v>
      </c>
      <c r="C171" s="85"/>
      <c r="D171" s="85"/>
      <c r="E171" s="85"/>
      <c r="F171" s="61">
        <v>0</v>
      </c>
      <c r="G171" s="90">
        <v>6</v>
      </c>
      <c r="H171" s="91"/>
      <c r="I171" s="92">
        <v>12</v>
      </c>
      <c r="J171" s="92"/>
      <c r="K171" s="92">
        <v>0</v>
      </c>
      <c r="L171" s="92"/>
      <c r="M171" s="66"/>
      <c r="N171" s="67"/>
      <c r="O171" s="68"/>
      <c r="P171" s="1"/>
    </row>
    <row r="172" spans="1:16" ht="36.75" customHeight="1" x14ac:dyDescent="0.25">
      <c r="A172" s="13">
        <v>82</v>
      </c>
      <c r="B172" s="85" t="s">
        <v>99</v>
      </c>
      <c r="C172" s="85"/>
      <c r="D172" s="85"/>
      <c r="E172" s="85"/>
      <c r="F172" s="61">
        <v>0</v>
      </c>
      <c r="G172" s="90">
        <v>3</v>
      </c>
      <c r="H172" s="91"/>
      <c r="I172" s="92">
        <v>6</v>
      </c>
      <c r="J172" s="92"/>
      <c r="K172" s="92">
        <v>0</v>
      </c>
      <c r="L172" s="92"/>
      <c r="M172" s="74"/>
      <c r="N172" s="74"/>
      <c r="O172" s="74"/>
      <c r="P172" s="1"/>
    </row>
    <row r="173" spans="1:16" ht="25.5" customHeight="1" x14ac:dyDescent="0.25">
      <c r="A173" s="13">
        <v>83</v>
      </c>
      <c r="B173" s="85" t="s">
        <v>100</v>
      </c>
      <c r="C173" s="85"/>
      <c r="D173" s="85"/>
      <c r="E173" s="85"/>
      <c r="F173" s="61">
        <v>0</v>
      </c>
      <c r="G173" s="90">
        <v>3</v>
      </c>
      <c r="H173" s="91"/>
      <c r="I173" s="92">
        <v>6</v>
      </c>
      <c r="J173" s="92"/>
      <c r="K173" s="92">
        <v>0</v>
      </c>
      <c r="L173" s="92"/>
      <c r="M173" s="74"/>
      <c r="N173" s="74"/>
      <c r="O173" s="74"/>
      <c r="P173" s="1"/>
    </row>
    <row r="174" spans="1:16" ht="27" customHeight="1" x14ac:dyDescent="0.25">
      <c r="A174" s="13">
        <v>84</v>
      </c>
      <c r="B174" s="85" t="s">
        <v>101</v>
      </c>
      <c r="C174" s="85"/>
      <c r="D174" s="85"/>
      <c r="E174" s="85"/>
      <c r="F174" s="61">
        <v>0</v>
      </c>
      <c r="G174" s="90">
        <v>3</v>
      </c>
      <c r="H174" s="91"/>
      <c r="I174" s="92">
        <v>6</v>
      </c>
      <c r="J174" s="92"/>
      <c r="K174" s="92">
        <v>0</v>
      </c>
      <c r="L174" s="92"/>
      <c r="M174" s="74"/>
      <c r="N174" s="74"/>
      <c r="O174" s="74"/>
      <c r="P174" s="1"/>
    </row>
    <row r="175" spans="1:16" ht="60.75" customHeight="1" x14ac:dyDescent="0.25">
      <c r="A175" s="13">
        <v>85</v>
      </c>
      <c r="B175" s="85" t="s">
        <v>102</v>
      </c>
      <c r="C175" s="85"/>
      <c r="D175" s="85"/>
      <c r="E175" s="85"/>
      <c r="F175" s="61">
        <v>0</v>
      </c>
      <c r="G175" s="90">
        <v>6</v>
      </c>
      <c r="H175" s="91"/>
      <c r="I175" s="92">
        <v>12</v>
      </c>
      <c r="J175" s="92"/>
      <c r="K175" s="92">
        <v>0</v>
      </c>
      <c r="L175" s="92"/>
      <c r="M175" s="66"/>
      <c r="N175" s="67"/>
      <c r="O175" s="68"/>
      <c r="P175" s="1"/>
    </row>
    <row r="176" spans="1:16" ht="29.25" customHeight="1" x14ac:dyDescent="0.25">
      <c r="A176" s="16" t="s">
        <v>20</v>
      </c>
      <c r="B176" s="86" t="s">
        <v>103</v>
      </c>
      <c r="C176" s="86"/>
      <c r="D176" s="86"/>
      <c r="E176" s="86"/>
      <c r="F176" s="28" t="s">
        <v>134</v>
      </c>
      <c r="G176" s="87" t="s">
        <v>27</v>
      </c>
      <c r="H176" s="88"/>
      <c r="I176" s="89" t="s">
        <v>135</v>
      </c>
      <c r="J176" s="89"/>
      <c r="K176" s="89" t="s">
        <v>28</v>
      </c>
      <c r="L176" s="89"/>
      <c r="M176" s="83" t="s">
        <v>213</v>
      </c>
      <c r="N176" s="83"/>
      <c r="O176" s="83"/>
      <c r="P176" s="1"/>
    </row>
    <row r="177" spans="1:16" ht="30" customHeight="1" x14ac:dyDescent="0.25">
      <c r="A177" s="15">
        <v>86</v>
      </c>
      <c r="B177" s="85" t="s">
        <v>104</v>
      </c>
      <c r="C177" s="85"/>
      <c r="D177" s="85"/>
      <c r="E177" s="85"/>
      <c r="F177" s="61">
        <v>0</v>
      </c>
      <c r="G177" s="90">
        <v>6</v>
      </c>
      <c r="H177" s="91"/>
      <c r="I177" s="92">
        <v>12</v>
      </c>
      <c r="J177" s="92"/>
      <c r="K177" s="92">
        <v>0</v>
      </c>
      <c r="L177" s="92"/>
      <c r="M177" s="66"/>
      <c r="N177" s="67"/>
      <c r="O177" s="68"/>
      <c r="P177" s="4"/>
    </row>
    <row r="178" spans="1:16" ht="15.75" x14ac:dyDescent="0.25">
      <c r="A178" s="15">
        <v>87</v>
      </c>
      <c r="B178" s="85" t="s">
        <v>105</v>
      </c>
      <c r="C178" s="85"/>
      <c r="D178" s="85"/>
      <c r="E178" s="85"/>
      <c r="F178" s="61">
        <v>0</v>
      </c>
      <c r="G178" s="90">
        <v>3</v>
      </c>
      <c r="H178" s="91"/>
      <c r="I178" s="92">
        <v>6</v>
      </c>
      <c r="J178" s="92"/>
      <c r="K178" s="92">
        <v>0</v>
      </c>
      <c r="L178" s="92"/>
      <c r="M178" s="74"/>
      <c r="N178" s="74"/>
      <c r="O178" s="74"/>
      <c r="P178" s="1"/>
    </row>
    <row r="179" spans="1:16" ht="15.75" x14ac:dyDescent="0.25">
      <c r="A179" s="15">
        <v>88</v>
      </c>
      <c r="B179" s="85" t="s">
        <v>106</v>
      </c>
      <c r="C179" s="85"/>
      <c r="D179" s="85"/>
      <c r="E179" s="85"/>
      <c r="F179" s="61">
        <v>0</v>
      </c>
      <c r="G179" s="90">
        <v>6</v>
      </c>
      <c r="H179" s="91"/>
      <c r="I179" s="92">
        <v>12</v>
      </c>
      <c r="J179" s="92"/>
      <c r="K179" s="92">
        <v>0</v>
      </c>
      <c r="L179" s="92"/>
      <c r="M179" s="66"/>
      <c r="N179" s="67"/>
      <c r="O179" s="68"/>
      <c r="P179" s="1"/>
    </row>
    <row r="180" spans="1:16" ht="36.75" customHeight="1" x14ac:dyDescent="0.25">
      <c r="A180" s="22"/>
      <c r="B180" s="93" t="s">
        <v>131</v>
      </c>
      <c r="C180" s="94"/>
      <c r="D180" s="94"/>
      <c r="E180" s="94"/>
      <c r="F180" s="94"/>
      <c r="G180" s="94"/>
      <c r="H180" s="95"/>
      <c r="I180" s="75">
        <f>SUM(I143:J179)</f>
        <v>264</v>
      </c>
      <c r="J180" s="75"/>
      <c r="K180" s="75"/>
      <c r="L180" s="75"/>
      <c r="M180" s="75">
        <f>SUM(M143:O179)</f>
        <v>0</v>
      </c>
      <c r="N180" s="75"/>
      <c r="O180" s="75"/>
    </row>
    <row r="181" spans="1:16" ht="36.75" customHeight="1" x14ac:dyDescent="0.25">
      <c r="A181" s="22"/>
      <c r="B181" s="143"/>
      <c r="C181" s="144"/>
      <c r="D181" s="144"/>
      <c r="E181" s="144"/>
      <c r="F181" s="144"/>
      <c r="G181" s="144"/>
      <c r="H181" s="145"/>
      <c r="I181" s="146">
        <v>0.7</v>
      </c>
      <c r="J181" s="147"/>
      <c r="K181" s="159">
        <v>0.39900000000000002</v>
      </c>
      <c r="L181" s="160"/>
      <c r="M181" s="76" t="str">
        <f>IF(M180&gt;=I182,"HIGH RISK",IF(M180&lt;=K182,"LOW RISK","MEDIUM RISK"))</f>
        <v>LOW RISK</v>
      </c>
      <c r="N181" s="77"/>
      <c r="O181" s="78"/>
    </row>
    <row r="182" spans="1:16" ht="36.75" customHeight="1" x14ac:dyDescent="0.25">
      <c r="A182" s="22"/>
      <c r="B182" s="143"/>
      <c r="C182" s="144"/>
      <c r="D182" s="144"/>
      <c r="E182" s="144"/>
      <c r="F182" s="144"/>
      <c r="G182" s="144"/>
      <c r="H182" s="145"/>
      <c r="I182" s="79">
        <f>70%*I180</f>
        <v>184.79999999999998</v>
      </c>
      <c r="J182" s="81"/>
      <c r="K182" s="161">
        <f>39.9%*I180</f>
        <v>105.33599999999998</v>
      </c>
      <c r="L182" s="162"/>
      <c r="M182" s="79"/>
      <c r="N182" s="80"/>
      <c r="O182" s="81"/>
    </row>
    <row r="183" spans="1:16" ht="36.75" customHeight="1" x14ac:dyDescent="0.25">
      <c r="A183" s="23"/>
      <c r="B183" s="24"/>
      <c r="C183" s="24"/>
      <c r="D183" s="24"/>
      <c r="E183" s="24"/>
      <c r="F183" s="24"/>
      <c r="G183" s="24"/>
      <c r="H183" s="24"/>
      <c r="I183" s="25"/>
      <c r="J183" s="25"/>
      <c r="K183" s="26"/>
      <c r="L183" s="26"/>
      <c r="M183" s="25"/>
      <c r="N183" s="25"/>
      <c r="O183" s="27"/>
    </row>
    <row r="184" spans="1:16" ht="15.75" x14ac:dyDescent="0.25">
      <c r="A184" s="98" t="s">
        <v>107</v>
      </c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100"/>
      <c r="P184" s="1"/>
    </row>
    <row r="185" spans="1:16" ht="35.25" customHeight="1" x14ac:dyDescent="0.25">
      <c r="A185" s="41" t="s">
        <v>8</v>
      </c>
      <c r="B185" s="86" t="s">
        <v>108</v>
      </c>
      <c r="C185" s="86"/>
      <c r="D185" s="86"/>
      <c r="E185" s="86"/>
      <c r="F185" s="28" t="s">
        <v>134</v>
      </c>
      <c r="G185" s="87" t="s">
        <v>27</v>
      </c>
      <c r="H185" s="88"/>
      <c r="I185" s="89" t="s">
        <v>135</v>
      </c>
      <c r="J185" s="89"/>
      <c r="K185" s="89" t="s">
        <v>28</v>
      </c>
      <c r="L185" s="89"/>
      <c r="M185" s="83" t="s">
        <v>213</v>
      </c>
      <c r="N185" s="83"/>
      <c r="O185" s="83"/>
      <c r="P185" s="1"/>
    </row>
    <row r="186" spans="1:16" ht="34.5" customHeight="1" x14ac:dyDescent="0.25">
      <c r="A186" s="13">
        <v>89</v>
      </c>
      <c r="B186" s="85" t="s">
        <v>109</v>
      </c>
      <c r="C186" s="85"/>
      <c r="D186" s="85"/>
      <c r="E186" s="85"/>
      <c r="F186" s="61">
        <v>0</v>
      </c>
      <c r="G186" s="90">
        <v>6</v>
      </c>
      <c r="H186" s="91"/>
      <c r="I186" s="92">
        <v>12</v>
      </c>
      <c r="J186" s="92"/>
      <c r="K186" s="92">
        <v>0</v>
      </c>
      <c r="L186" s="92"/>
      <c r="M186" s="66"/>
      <c r="N186" s="67"/>
      <c r="O186" s="68"/>
      <c r="P186" s="1"/>
    </row>
    <row r="187" spans="1:16" ht="48" customHeight="1" x14ac:dyDescent="0.25">
      <c r="A187" s="13">
        <v>90</v>
      </c>
      <c r="B187" s="85" t="s">
        <v>110</v>
      </c>
      <c r="C187" s="85"/>
      <c r="D187" s="85"/>
      <c r="E187" s="85"/>
      <c r="F187" s="61">
        <v>0</v>
      </c>
      <c r="G187" s="90">
        <v>6</v>
      </c>
      <c r="H187" s="91"/>
      <c r="I187" s="92">
        <v>12</v>
      </c>
      <c r="J187" s="92"/>
      <c r="K187" s="92">
        <v>0</v>
      </c>
      <c r="L187" s="92"/>
      <c r="M187" s="66"/>
      <c r="N187" s="67"/>
      <c r="O187" s="68"/>
      <c r="P187" s="1"/>
    </row>
    <row r="188" spans="1:16" ht="40.5" customHeight="1" x14ac:dyDescent="0.25">
      <c r="A188" s="41" t="s">
        <v>17</v>
      </c>
      <c r="B188" s="86" t="s">
        <v>179</v>
      </c>
      <c r="C188" s="86"/>
      <c r="D188" s="86"/>
      <c r="E188" s="86"/>
      <c r="F188" s="28" t="s">
        <v>134</v>
      </c>
      <c r="G188" s="87" t="s">
        <v>27</v>
      </c>
      <c r="H188" s="88"/>
      <c r="I188" s="89" t="s">
        <v>135</v>
      </c>
      <c r="J188" s="89"/>
      <c r="K188" s="89" t="s">
        <v>28</v>
      </c>
      <c r="L188" s="89"/>
      <c r="M188" s="83" t="s">
        <v>213</v>
      </c>
      <c r="N188" s="83"/>
      <c r="O188" s="83"/>
      <c r="P188" s="1"/>
    </row>
    <row r="189" spans="1:16" ht="27.75" customHeight="1" x14ac:dyDescent="0.25">
      <c r="A189" s="18">
        <v>91</v>
      </c>
      <c r="B189" s="84" t="s">
        <v>180</v>
      </c>
      <c r="C189" s="84"/>
      <c r="D189" s="84"/>
      <c r="E189" s="84"/>
      <c r="F189" s="61">
        <v>0</v>
      </c>
      <c r="G189" s="90">
        <v>6</v>
      </c>
      <c r="H189" s="91"/>
      <c r="I189" s="92">
        <v>12</v>
      </c>
      <c r="J189" s="92"/>
      <c r="K189" s="92">
        <v>0</v>
      </c>
      <c r="L189" s="92"/>
      <c r="M189" s="74"/>
      <c r="N189" s="74"/>
      <c r="O189" s="74"/>
      <c r="P189" s="1"/>
    </row>
    <row r="190" spans="1:16" ht="38.25" customHeight="1" x14ac:dyDescent="0.25">
      <c r="A190" s="18">
        <v>92</v>
      </c>
      <c r="B190" s="84" t="s">
        <v>181</v>
      </c>
      <c r="C190" s="84"/>
      <c r="D190" s="84"/>
      <c r="E190" s="84"/>
      <c r="F190" s="61">
        <v>0</v>
      </c>
      <c r="G190" s="90">
        <v>6</v>
      </c>
      <c r="H190" s="91"/>
      <c r="I190" s="92">
        <v>12</v>
      </c>
      <c r="J190" s="92"/>
      <c r="K190" s="92">
        <v>0</v>
      </c>
      <c r="L190" s="92"/>
      <c r="M190" s="69"/>
      <c r="N190" s="70"/>
      <c r="O190" s="71"/>
      <c r="P190" s="1"/>
    </row>
    <row r="191" spans="1:16" ht="42.75" customHeight="1" x14ac:dyDescent="0.25">
      <c r="A191" s="18">
        <v>93</v>
      </c>
      <c r="B191" s="84" t="s">
        <v>184</v>
      </c>
      <c r="C191" s="84"/>
      <c r="D191" s="84"/>
      <c r="E191" s="84"/>
      <c r="F191" s="61">
        <v>0</v>
      </c>
      <c r="G191" s="90">
        <v>6</v>
      </c>
      <c r="H191" s="91"/>
      <c r="I191" s="92">
        <v>12</v>
      </c>
      <c r="J191" s="92"/>
      <c r="K191" s="92">
        <v>0</v>
      </c>
      <c r="L191" s="92"/>
      <c r="M191" s="69"/>
      <c r="N191" s="70"/>
      <c r="O191" s="71"/>
      <c r="P191" s="1"/>
    </row>
    <row r="192" spans="1:16" ht="46.5" customHeight="1" x14ac:dyDescent="0.25">
      <c r="A192" s="18">
        <v>94</v>
      </c>
      <c r="B192" s="84" t="s">
        <v>182</v>
      </c>
      <c r="C192" s="84"/>
      <c r="D192" s="84"/>
      <c r="E192" s="84"/>
      <c r="F192" s="61">
        <v>0</v>
      </c>
      <c r="G192" s="90">
        <v>6</v>
      </c>
      <c r="H192" s="91"/>
      <c r="I192" s="92">
        <v>12</v>
      </c>
      <c r="J192" s="92"/>
      <c r="K192" s="92">
        <v>0</v>
      </c>
      <c r="L192" s="92"/>
      <c r="M192" s="69"/>
      <c r="N192" s="70"/>
      <c r="O192" s="71"/>
      <c r="P192" s="1"/>
    </row>
    <row r="193" spans="1:16" ht="27.75" customHeight="1" x14ac:dyDescent="0.25">
      <c r="A193" s="18">
        <v>95</v>
      </c>
      <c r="B193" s="84" t="s">
        <v>183</v>
      </c>
      <c r="C193" s="84"/>
      <c r="D193" s="84"/>
      <c r="E193" s="84"/>
      <c r="F193" s="61">
        <v>0</v>
      </c>
      <c r="G193" s="90">
        <v>6</v>
      </c>
      <c r="H193" s="91"/>
      <c r="I193" s="92">
        <v>12</v>
      </c>
      <c r="J193" s="92"/>
      <c r="K193" s="92">
        <v>0</v>
      </c>
      <c r="L193" s="92"/>
      <c r="M193" s="66"/>
      <c r="N193" s="72"/>
      <c r="O193" s="73"/>
      <c r="P193" s="1"/>
    </row>
    <row r="194" spans="1:16" ht="32.25" customHeight="1" x14ac:dyDescent="0.25">
      <c r="A194" s="41" t="s">
        <v>20</v>
      </c>
      <c r="B194" s="86" t="s">
        <v>111</v>
      </c>
      <c r="C194" s="86"/>
      <c r="D194" s="86"/>
      <c r="E194" s="86"/>
      <c r="F194" s="28" t="s">
        <v>134</v>
      </c>
      <c r="G194" s="87" t="s">
        <v>27</v>
      </c>
      <c r="H194" s="88"/>
      <c r="I194" s="89" t="s">
        <v>135</v>
      </c>
      <c r="J194" s="89"/>
      <c r="K194" s="89" t="s">
        <v>28</v>
      </c>
      <c r="L194" s="89"/>
      <c r="M194" s="83" t="s">
        <v>213</v>
      </c>
      <c r="N194" s="83"/>
      <c r="O194" s="83"/>
      <c r="P194" s="1"/>
    </row>
    <row r="195" spans="1:16" ht="45.75" customHeight="1" x14ac:dyDescent="0.25">
      <c r="A195" s="15">
        <v>96</v>
      </c>
      <c r="B195" s="85" t="s">
        <v>112</v>
      </c>
      <c r="C195" s="85"/>
      <c r="D195" s="85"/>
      <c r="E195" s="85"/>
      <c r="F195" s="61">
        <v>0</v>
      </c>
      <c r="G195" s="90">
        <v>6</v>
      </c>
      <c r="H195" s="91"/>
      <c r="I195" s="92">
        <v>12</v>
      </c>
      <c r="J195" s="92"/>
      <c r="K195" s="92">
        <v>0</v>
      </c>
      <c r="L195" s="92"/>
      <c r="M195" s="66"/>
      <c r="N195" s="67"/>
      <c r="O195" s="68"/>
      <c r="P195" s="4"/>
    </row>
    <row r="196" spans="1:16" ht="49.5" customHeight="1" x14ac:dyDescent="0.25">
      <c r="A196" s="15">
        <v>97</v>
      </c>
      <c r="B196" s="85" t="s">
        <v>113</v>
      </c>
      <c r="C196" s="85"/>
      <c r="D196" s="85"/>
      <c r="E196" s="85"/>
      <c r="F196" s="61">
        <v>0</v>
      </c>
      <c r="G196" s="90">
        <v>3</v>
      </c>
      <c r="H196" s="91"/>
      <c r="I196" s="92">
        <v>6</v>
      </c>
      <c r="J196" s="92"/>
      <c r="K196" s="92">
        <v>0</v>
      </c>
      <c r="L196" s="92"/>
      <c r="M196" s="74"/>
      <c r="N196" s="74"/>
      <c r="O196" s="74"/>
      <c r="P196" s="1"/>
    </row>
    <row r="197" spans="1:16" ht="22.5" customHeight="1" x14ac:dyDescent="0.25">
      <c r="A197" s="15">
        <v>98</v>
      </c>
      <c r="B197" s="85" t="s">
        <v>114</v>
      </c>
      <c r="C197" s="85"/>
      <c r="D197" s="85"/>
      <c r="E197" s="85"/>
      <c r="F197" s="61">
        <v>0</v>
      </c>
      <c r="G197" s="90">
        <v>3</v>
      </c>
      <c r="H197" s="91"/>
      <c r="I197" s="92">
        <v>6</v>
      </c>
      <c r="J197" s="92"/>
      <c r="K197" s="92">
        <v>0</v>
      </c>
      <c r="L197" s="92"/>
      <c r="M197" s="74"/>
      <c r="N197" s="74"/>
      <c r="O197" s="74"/>
      <c r="P197" s="1"/>
    </row>
    <row r="198" spans="1:16" ht="32.25" customHeight="1" x14ac:dyDescent="0.25">
      <c r="A198" s="15">
        <v>99</v>
      </c>
      <c r="B198" s="85" t="s">
        <v>115</v>
      </c>
      <c r="C198" s="85"/>
      <c r="D198" s="85"/>
      <c r="E198" s="85"/>
      <c r="F198" s="61">
        <v>0</v>
      </c>
      <c r="G198" s="90">
        <v>3</v>
      </c>
      <c r="H198" s="91"/>
      <c r="I198" s="92">
        <v>6</v>
      </c>
      <c r="J198" s="92"/>
      <c r="K198" s="92">
        <v>0</v>
      </c>
      <c r="L198" s="92"/>
      <c r="M198" s="74"/>
      <c r="N198" s="74"/>
      <c r="O198" s="74"/>
      <c r="P198" s="1"/>
    </row>
    <row r="199" spans="1:16" ht="34.5" customHeight="1" x14ac:dyDescent="0.25">
      <c r="A199" s="16" t="s">
        <v>47</v>
      </c>
      <c r="B199" s="86" t="s">
        <v>116</v>
      </c>
      <c r="C199" s="86"/>
      <c r="D199" s="86"/>
      <c r="E199" s="86"/>
      <c r="F199" s="28" t="s">
        <v>134</v>
      </c>
      <c r="G199" s="87" t="s">
        <v>27</v>
      </c>
      <c r="H199" s="88"/>
      <c r="I199" s="89" t="s">
        <v>135</v>
      </c>
      <c r="J199" s="89"/>
      <c r="K199" s="89" t="s">
        <v>28</v>
      </c>
      <c r="L199" s="89"/>
      <c r="M199" s="83" t="s">
        <v>213</v>
      </c>
      <c r="N199" s="83"/>
      <c r="O199" s="83"/>
      <c r="P199" s="1"/>
    </row>
    <row r="200" spans="1:16" ht="23.25" customHeight="1" x14ac:dyDescent="0.25">
      <c r="A200" s="18">
        <v>100</v>
      </c>
      <c r="B200" s="85" t="s">
        <v>185</v>
      </c>
      <c r="C200" s="85"/>
      <c r="D200" s="85"/>
      <c r="E200" s="85"/>
      <c r="F200" s="61">
        <v>0</v>
      </c>
      <c r="G200" s="90">
        <v>6</v>
      </c>
      <c r="H200" s="91"/>
      <c r="I200" s="92">
        <v>12</v>
      </c>
      <c r="J200" s="92"/>
      <c r="K200" s="92">
        <v>0</v>
      </c>
      <c r="L200" s="92"/>
      <c r="M200" s="66"/>
      <c r="N200" s="67"/>
      <c r="O200" s="68"/>
      <c r="P200" s="1"/>
    </row>
    <row r="201" spans="1:16" ht="31.5" customHeight="1" x14ac:dyDescent="0.25">
      <c r="A201" s="18">
        <v>101</v>
      </c>
      <c r="B201" s="84" t="s">
        <v>186</v>
      </c>
      <c r="C201" s="84"/>
      <c r="D201" s="84"/>
      <c r="E201" s="84"/>
      <c r="F201" s="61">
        <v>0</v>
      </c>
      <c r="G201" s="90">
        <v>6</v>
      </c>
      <c r="H201" s="91"/>
      <c r="I201" s="92">
        <v>12</v>
      </c>
      <c r="J201" s="92"/>
      <c r="K201" s="92">
        <v>0</v>
      </c>
      <c r="L201" s="92"/>
      <c r="M201" s="66"/>
      <c r="N201" s="67"/>
      <c r="O201" s="68"/>
      <c r="P201" s="1"/>
    </row>
    <row r="202" spans="1:16" ht="26.25" customHeight="1" x14ac:dyDescent="0.25">
      <c r="A202" s="18">
        <v>102</v>
      </c>
      <c r="B202" s="84" t="s">
        <v>188</v>
      </c>
      <c r="C202" s="84"/>
      <c r="D202" s="84"/>
      <c r="E202" s="84"/>
      <c r="F202" s="61">
        <v>0</v>
      </c>
      <c r="G202" s="90">
        <v>9</v>
      </c>
      <c r="H202" s="91"/>
      <c r="I202" s="92">
        <v>18</v>
      </c>
      <c r="J202" s="92"/>
      <c r="K202" s="92">
        <v>0</v>
      </c>
      <c r="L202" s="92"/>
      <c r="M202" s="66"/>
      <c r="N202" s="67"/>
      <c r="O202" s="68"/>
      <c r="P202" s="1"/>
    </row>
    <row r="203" spans="1:16" ht="31.5" customHeight="1" x14ac:dyDescent="0.25">
      <c r="A203" s="18">
        <v>103</v>
      </c>
      <c r="B203" s="84" t="s">
        <v>189</v>
      </c>
      <c r="C203" s="84"/>
      <c r="D203" s="84"/>
      <c r="E203" s="84"/>
      <c r="F203" s="61">
        <v>0</v>
      </c>
      <c r="G203" s="90">
        <v>6</v>
      </c>
      <c r="H203" s="91"/>
      <c r="I203" s="92">
        <v>12</v>
      </c>
      <c r="J203" s="92"/>
      <c r="K203" s="92">
        <v>0</v>
      </c>
      <c r="L203" s="92"/>
      <c r="M203" s="66"/>
      <c r="N203" s="67"/>
      <c r="O203" s="68"/>
      <c r="P203" s="1"/>
    </row>
    <row r="204" spans="1:16" ht="22.5" customHeight="1" x14ac:dyDescent="0.25">
      <c r="A204" s="18">
        <v>104</v>
      </c>
      <c r="B204" s="84" t="s">
        <v>143</v>
      </c>
      <c r="C204" s="84"/>
      <c r="D204" s="84"/>
      <c r="E204" s="84"/>
      <c r="F204" s="61">
        <v>0</v>
      </c>
      <c r="G204" s="90">
        <v>6</v>
      </c>
      <c r="H204" s="91"/>
      <c r="I204" s="92">
        <v>12</v>
      </c>
      <c r="J204" s="92"/>
      <c r="K204" s="92">
        <v>0</v>
      </c>
      <c r="L204" s="92"/>
      <c r="M204" s="66"/>
      <c r="N204" s="67"/>
      <c r="O204" s="68"/>
      <c r="P204" s="1"/>
    </row>
    <row r="205" spans="1:16" ht="30" customHeight="1" x14ac:dyDescent="0.25">
      <c r="A205" s="18">
        <v>105</v>
      </c>
      <c r="B205" s="84" t="s">
        <v>187</v>
      </c>
      <c r="C205" s="84"/>
      <c r="D205" s="84"/>
      <c r="E205" s="84"/>
      <c r="F205" s="61">
        <v>0</v>
      </c>
      <c r="G205" s="90">
        <v>6</v>
      </c>
      <c r="H205" s="91"/>
      <c r="I205" s="92">
        <v>12</v>
      </c>
      <c r="J205" s="92"/>
      <c r="K205" s="92">
        <v>0</v>
      </c>
      <c r="L205" s="92"/>
      <c r="M205" s="66"/>
      <c r="N205" s="67"/>
      <c r="O205" s="68"/>
      <c r="P205" s="1"/>
    </row>
    <row r="206" spans="1:16" ht="33" customHeight="1" x14ac:dyDescent="0.25">
      <c r="A206" s="18">
        <v>106</v>
      </c>
      <c r="B206" s="84" t="s">
        <v>144</v>
      </c>
      <c r="C206" s="84"/>
      <c r="D206" s="84"/>
      <c r="E206" s="84"/>
      <c r="F206" s="61">
        <v>0</v>
      </c>
      <c r="G206" s="90">
        <v>6</v>
      </c>
      <c r="H206" s="91"/>
      <c r="I206" s="92">
        <v>12</v>
      </c>
      <c r="J206" s="92"/>
      <c r="K206" s="92">
        <v>0</v>
      </c>
      <c r="L206" s="92"/>
      <c r="M206" s="66"/>
      <c r="N206" s="67"/>
      <c r="O206" s="68"/>
      <c r="P206" s="1"/>
    </row>
    <row r="207" spans="1:16" ht="20.25" customHeight="1" x14ac:dyDescent="0.25">
      <c r="A207" s="18">
        <v>107</v>
      </c>
      <c r="B207" s="84" t="s">
        <v>145</v>
      </c>
      <c r="C207" s="84"/>
      <c r="D207" s="84"/>
      <c r="E207" s="84"/>
      <c r="F207" s="61">
        <v>0</v>
      </c>
      <c r="G207" s="90">
        <v>6</v>
      </c>
      <c r="H207" s="91"/>
      <c r="I207" s="92">
        <v>12</v>
      </c>
      <c r="J207" s="92"/>
      <c r="K207" s="92">
        <v>0</v>
      </c>
      <c r="L207" s="92"/>
      <c r="M207" s="66"/>
      <c r="N207" s="67"/>
      <c r="O207" s="68"/>
      <c r="P207" s="1"/>
    </row>
    <row r="208" spans="1:16" ht="24" customHeight="1" x14ac:dyDescent="0.25">
      <c r="A208" s="18">
        <v>108</v>
      </c>
      <c r="B208" s="84" t="s">
        <v>146</v>
      </c>
      <c r="C208" s="84"/>
      <c r="D208" s="84"/>
      <c r="E208" s="84"/>
      <c r="F208" s="61">
        <v>0</v>
      </c>
      <c r="G208" s="90">
        <v>9</v>
      </c>
      <c r="H208" s="91"/>
      <c r="I208" s="92">
        <v>18</v>
      </c>
      <c r="J208" s="92"/>
      <c r="K208" s="92">
        <v>0</v>
      </c>
      <c r="L208" s="92"/>
      <c r="M208" s="66"/>
      <c r="N208" s="67"/>
      <c r="O208" s="68"/>
      <c r="P208" s="1"/>
    </row>
    <row r="209" spans="1:16" ht="26.1" customHeight="1" x14ac:dyDescent="0.25">
      <c r="A209" s="18">
        <v>109</v>
      </c>
      <c r="B209" s="84" t="s">
        <v>150</v>
      </c>
      <c r="C209" s="84"/>
      <c r="D209" s="84"/>
      <c r="E209" s="84"/>
      <c r="F209" s="61">
        <v>0</v>
      </c>
      <c r="G209" s="90">
        <v>6</v>
      </c>
      <c r="H209" s="91"/>
      <c r="I209" s="92">
        <v>12</v>
      </c>
      <c r="J209" s="92"/>
      <c r="K209" s="92">
        <v>0</v>
      </c>
      <c r="L209" s="92"/>
      <c r="M209" s="66"/>
      <c r="N209" s="67"/>
      <c r="O209" s="68"/>
      <c r="P209" s="1"/>
    </row>
    <row r="210" spans="1:16" ht="35.1" customHeight="1" x14ac:dyDescent="0.25">
      <c r="A210" s="16" t="s">
        <v>51</v>
      </c>
      <c r="B210" s="86" t="s">
        <v>203</v>
      </c>
      <c r="C210" s="86"/>
      <c r="D210" s="86"/>
      <c r="E210" s="86"/>
      <c r="F210" s="28" t="s">
        <v>134</v>
      </c>
      <c r="G210" s="87" t="s">
        <v>27</v>
      </c>
      <c r="H210" s="88"/>
      <c r="I210" s="89" t="s">
        <v>135</v>
      </c>
      <c r="J210" s="89"/>
      <c r="K210" s="89" t="s">
        <v>28</v>
      </c>
      <c r="L210" s="89"/>
      <c r="M210" s="83" t="s">
        <v>213</v>
      </c>
      <c r="N210" s="83"/>
      <c r="O210" s="83"/>
      <c r="P210" s="1"/>
    </row>
    <row r="211" spans="1:16" ht="72" customHeight="1" x14ac:dyDescent="0.25">
      <c r="A211" s="18">
        <v>110</v>
      </c>
      <c r="B211" s="85" t="s">
        <v>190</v>
      </c>
      <c r="C211" s="85"/>
      <c r="D211" s="85"/>
      <c r="E211" s="85"/>
      <c r="F211" s="61">
        <v>0</v>
      </c>
      <c r="G211" s="90">
        <v>6</v>
      </c>
      <c r="H211" s="91"/>
      <c r="I211" s="92">
        <v>12</v>
      </c>
      <c r="J211" s="92"/>
      <c r="K211" s="92">
        <v>0</v>
      </c>
      <c r="L211" s="92"/>
      <c r="M211" s="66"/>
      <c r="N211" s="67"/>
      <c r="O211" s="68"/>
      <c r="P211" s="1"/>
    </row>
    <row r="212" spans="1:16" ht="36.75" customHeight="1" x14ac:dyDescent="0.25">
      <c r="A212" s="22"/>
      <c r="B212" s="93" t="s">
        <v>132</v>
      </c>
      <c r="C212" s="94"/>
      <c r="D212" s="94"/>
      <c r="E212" s="94"/>
      <c r="F212" s="94"/>
      <c r="G212" s="94"/>
      <c r="H212" s="95"/>
      <c r="I212" s="75">
        <f>SUM(I186:J211)</f>
        <v>258</v>
      </c>
      <c r="J212" s="75"/>
      <c r="K212" s="75"/>
      <c r="L212" s="75"/>
      <c r="M212" s="75">
        <f>SUM(M186:O211)</f>
        <v>0</v>
      </c>
      <c r="N212" s="75"/>
      <c r="O212" s="75"/>
    </row>
    <row r="213" spans="1:16" ht="36.75" customHeight="1" x14ac:dyDescent="0.25">
      <c r="A213" s="22"/>
      <c r="B213" s="143"/>
      <c r="C213" s="144"/>
      <c r="D213" s="144"/>
      <c r="E213" s="144"/>
      <c r="F213" s="144"/>
      <c r="G213" s="144"/>
      <c r="H213" s="145"/>
      <c r="I213" s="146">
        <v>0.7</v>
      </c>
      <c r="J213" s="147"/>
      <c r="K213" s="159">
        <v>0.39900000000000002</v>
      </c>
      <c r="L213" s="160"/>
      <c r="M213" s="76" t="str">
        <f>IF(M212&gt;=I214,"HIGH RISK",IF(M212&lt;=K214,"LOW RISK","MEDIUM RISK"))</f>
        <v>LOW RISK</v>
      </c>
      <c r="N213" s="77"/>
      <c r="O213" s="78"/>
    </row>
    <row r="214" spans="1:16" ht="36.75" customHeight="1" x14ac:dyDescent="0.25">
      <c r="A214" s="22"/>
      <c r="B214" s="143"/>
      <c r="C214" s="144"/>
      <c r="D214" s="144"/>
      <c r="E214" s="144"/>
      <c r="F214" s="144"/>
      <c r="G214" s="144"/>
      <c r="H214" s="145"/>
      <c r="I214" s="79">
        <f>70%*I212</f>
        <v>180.6</v>
      </c>
      <c r="J214" s="81"/>
      <c r="K214" s="161">
        <f>39.9%*I212</f>
        <v>102.94199999999999</v>
      </c>
      <c r="L214" s="162"/>
      <c r="M214" s="79"/>
      <c r="N214" s="80"/>
      <c r="O214" s="81"/>
    </row>
    <row r="215" spans="1:16" ht="27.75" customHeight="1" x14ac:dyDescent="0.3">
      <c r="A215" s="106" t="s">
        <v>136</v>
      </c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8"/>
      <c r="P215" s="155"/>
    </row>
    <row r="216" spans="1:16" ht="24.75" customHeight="1" x14ac:dyDescent="0.25">
      <c r="A216" s="109" t="s">
        <v>133</v>
      </c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55"/>
    </row>
    <row r="217" spans="1:16" ht="22.5" customHeight="1" x14ac:dyDescent="0.25">
      <c r="A217" s="101" t="s">
        <v>195</v>
      </c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3"/>
      <c r="P217" s="155"/>
    </row>
    <row r="218" spans="1:16" ht="22.5" customHeight="1" x14ac:dyDescent="0.25">
      <c r="A218" s="101" t="s">
        <v>196</v>
      </c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3"/>
      <c r="P218" s="155"/>
    </row>
    <row r="219" spans="1:16" ht="23.25" customHeight="1" x14ac:dyDescent="0.25">
      <c r="A219" s="168" t="s">
        <v>197</v>
      </c>
      <c r="B219" s="169"/>
      <c r="C219" s="169"/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70"/>
      <c r="P219" s="155"/>
    </row>
    <row r="220" spans="1:16" ht="28.5" customHeight="1" thickBot="1" x14ac:dyDescent="0.3">
      <c r="A220" s="171" t="s">
        <v>207</v>
      </c>
      <c r="B220" s="172"/>
      <c r="C220" s="172"/>
      <c r="D220" s="172"/>
      <c r="E220" s="172"/>
      <c r="F220" s="172"/>
      <c r="G220" s="172"/>
      <c r="H220" s="172"/>
      <c r="I220" s="172"/>
      <c r="J220" s="172"/>
      <c r="K220" s="172"/>
      <c r="L220" s="172"/>
      <c r="M220" s="172"/>
      <c r="N220" s="172"/>
      <c r="O220" s="173"/>
      <c r="P220" s="155"/>
    </row>
    <row r="221" spans="1:16" ht="31.5" customHeight="1" x14ac:dyDescent="0.25">
      <c r="A221" s="166" t="s">
        <v>208</v>
      </c>
      <c r="B221" s="167"/>
      <c r="C221" s="167"/>
      <c r="D221" s="42"/>
      <c r="E221" s="42"/>
      <c r="F221" s="43"/>
      <c r="G221" s="44"/>
      <c r="H221" s="44"/>
      <c r="I221" s="44"/>
      <c r="J221" s="44"/>
      <c r="K221" s="223" t="s">
        <v>128</v>
      </c>
      <c r="L221" s="224"/>
      <c r="M221" s="45"/>
      <c r="N221" s="46" t="str">
        <f>M66</f>
        <v>LOW RISK</v>
      </c>
      <c r="O221" s="47"/>
      <c r="P221" s="155"/>
    </row>
    <row r="222" spans="1:16" ht="29.25" customHeight="1" x14ac:dyDescent="0.25">
      <c r="A222" s="156"/>
      <c r="B222" s="157"/>
      <c r="C222" s="157"/>
      <c r="D222" s="48"/>
      <c r="E222" s="48"/>
      <c r="F222" s="49"/>
      <c r="G222" s="44"/>
      <c r="H222" s="44"/>
      <c r="I222" s="44"/>
      <c r="J222" s="44"/>
      <c r="K222" s="104" t="s">
        <v>129</v>
      </c>
      <c r="L222" s="105"/>
      <c r="M222" s="44"/>
      <c r="N222" s="50" t="str">
        <f>M77</f>
        <v>LOW RISK</v>
      </c>
      <c r="O222" s="47"/>
      <c r="P222" s="155"/>
    </row>
    <row r="223" spans="1:16" ht="35.25" customHeight="1" x14ac:dyDescent="0.25">
      <c r="A223" s="156" t="s">
        <v>211</v>
      </c>
      <c r="B223" s="157"/>
      <c r="C223" s="157"/>
      <c r="D223" s="157"/>
      <c r="E223" s="157"/>
      <c r="F223" s="158"/>
      <c r="G223" s="44"/>
      <c r="H223" s="44"/>
      <c r="I223" s="44"/>
      <c r="J223" s="44"/>
      <c r="K223" s="104" t="s">
        <v>130</v>
      </c>
      <c r="L223" s="105"/>
      <c r="M223" s="44"/>
      <c r="N223" s="50" t="str">
        <f>M91</f>
        <v>LOW RISK</v>
      </c>
      <c r="O223" s="47"/>
      <c r="P223" s="155"/>
    </row>
    <row r="224" spans="1:16" ht="31.5" customHeight="1" x14ac:dyDescent="0.25">
      <c r="A224" s="156"/>
      <c r="B224" s="157"/>
      <c r="C224" s="157"/>
      <c r="D224" s="157"/>
      <c r="E224" s="157"/>
      <c r="F224" s="158"/>
      <c r="G224" s="44"/>
      <c r="H224" s="44"/>
      <c r="I224" s="44"/>
      <c r="J224" s="44"/>
      <c r="K224" s="104" t="s">
        <v>178</v>
      </c>
      <c r="L224" s="105"/>
      <c r="M224" s="44"/>
      <c r="N224" s="50" t="str">
        <f>M116</f>
        <v>LOW RISK</v>
      </c>
      <c r="O224" s="47"/>
      <c r="P224" s="155"/>
    </row>
    <row r="225" spans="1:16" ht="65.25" customHeight="1" x14ac:dyDescent="0.25">
      <c r="A225" s="156" t="s">
        <v>210</v>
      </c>
      <c r="B225" s="157"/>
      <c r="C225" s="157"/>
      <c r="D225" s="157"/>
      <c r="E225" s="157"/>
      <c r="F225" s="158"/>
      <c r="G225" s="44"/>
      <c r="H225" s="44"/>
      <c r="I225" s="44"/>
      <c r="J225" s="44"/>
      <c r="K225" s="104" t="s">
        <v>177</v>
      </c>
      <c r="L225" s="105"/>
      <c r="M225" s="44"/>
      <c r="N225" s="50" t="str">
        <f>M138</f>
        <v>LOW RISK</v>
      </c>
      <c r="O225" s="47"/>
    </row>
    <row r="226" spans="1:16" ht="41.25" customHeight="1" x14ac:dyDescent="0.25">
      <c r="A226" s="220" t="s">
        <v>212</v>
      </c>
      <c r="B226" s="221"/>
      <c r="C226" s="221"/>
      <c r="D226" s="221"/>
      <c r="E226" s="221"/>
      <c r="F226" s="222"/>
      <c r="G226" s="44"/>
      <c r="H226" s="44"/>
      <c r="I226" s="44"/>
      <c r="J226" s="44"/>
      <c r="K226" s="104" t="s">
        <v>131</v>
      </c>
      <c r="L226" s="105"/>
      <c r="M226" s="44"/>
      <c r="N226" s="50" t="str">
        <f>M181</f>
        <v>LOW RISK</v>
      </c>
      <c r="O226" s="47"/>
      <c r="P226" s="1"/>
    </row>
    <row r="227" spans="1:16" ht="41.25" customHeight="1" thickBot="1" x14ac:dyDescent="0.3">
      <c r="A227" s="220"/>
      <c r="B227" s="221"/>
      <c r="C227" s="221"/>
      <c r="D227" s="221"/>
      <c r="E227" s="221"/>
      <c r="F227" s="222"/>
      <c r="G227" s="44"/>
      <c r="H227" s="44"/>
      <c r="I227" s="44"/>
      <c r="J227" s="44"/>
      <c r="K227" s="218" t="s">
        <v>132</v>
      </c>
      <c r="L227" s="219"/>
      <c r="M227" s="51"/>
      <c r="N227" s="52" t="str">
        <f>M213</f>
        <v>LOW RISK</v>
      </c>
      <c r="O227" s="47"/>
      <c r="P227" s="1"/>
    </row>
    <row r="228" spans="1:16" ht="27.75" customHeight="1" thickTop="1" thickBot="1" x14ac:dyDescent="0.3">
      <c r="A228" s="165" t="s">
        <v>140</v>
      </c>
      <c r="B228" s="165"/>
      <c r="C228" s="165"/>
      <c r="D228" s="165"/>
      <c r="E228" s="165"/>
      <c r="F228" s="165"/>
      <c r="G228" s="32"/>
      <c r="H228" s="32"/>
      <c r="I228" s="32"/>
      <c r="J228" s="32"/>
      <c r="K228" s="32"/>
      <c r="L228" s="32"/>
      <c r="M228" s="32"/>
      <c r="N228" s="32"/>
      <c r="O228" s="32"/>
      <c r="P228" s="1"/>
    </row>
    <row r="229" spans="1:16" ht="15.95" customHeight="1" thickTop="1" thickBot="1" x14ac:dyDescent="0.3">
      <c r="A229" s="163" t="s">
        <v>137</v>
      </c>
      <c r="B229" s="163"/>
      <c r="C229" s="163"/>
      <c r="D229" s="163"/>
      <c r="E229" s="163"/>
      <c r="F229" s="163"/>
      <c r="G229" s="163" t="s">
        <v>138</v>
      </c>
      <c r="H229" s="163"/>
      <c r="I229" s="163"/>
      <c r="J229" s="163"/>
      <c r="K229" s="163"/>
      <c r="L229" s="164" t="s">
        <v>139</v>
      </c>
      <c r="M229" s="164"/>
      <c r="N229" s="164"/>
      <c r="O229" s="164"/>
      <c r="P229" s="1"/>
    </row>
    <row r="230" spans="1:16" ht="16.5" thickTop="1" x14ac:dyDescent="0.25">
      <c r="A230" s="133"/>
      <c r="B230" s="133"/>
      <c r="C230" s="134"/>
      <c r="D230" s="134"/>
      <c r="E230" s="134"/>
      <c r="F230" s="134"/>
      <c r="G230" s="134"/>
      <c r="H230" s="135"/>
      <c r="I230" s="135"/>
      <c r="J230" s="135"/>
      <c r="K230" s="135"/>
      <c r="L230" s="135"/>
      <c r="M230" s="135"/>
      <c r="N230" s="135"/>
      <c r="O230" s="135"/>
      <c r="P230" s="1"/>
    </row>
    <row r="231" spans="1:16" ht="15.95" customHeight="1" x14ac:dyDescent="0.25">
      <c r="A231" s="53"/>
      <c r="B231" s="53"/>
      <c r="C231" s="53"/>
      <c r="D231" s="53"/>
      <c r="E231" s="53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1"/>
    </row>
    <row r="232" spans="1:16" ht="15.75" x14ac:dyDescent="0.25">
      <c r="A232" s="127" t="s">
        <v>117</v>
      </c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9"/>
      <c r="P232" s="1"/>
    </row>
    <row r="233" spans="1:16" x14ac:dyDescent="0.25">
      <c r="A233" s="86" t="s">
        <v>118</v>
      </c>
      <c r="B233" s="86"/>
      <c r="C233" s="86"/>
      <c r="D233" s="86"/>
      <c r="E233" s="86"/>
      <c r="F233" s="127"/>
      <c r="G233" s="128"/>
      <c r="H233" s="128"/>
      <c r="I233" s="128"/>
      <c r="J233" s="128"/>
      <c r="K233" s="128"/>
      <c r="L233" s="128"/>
      <c r="M233" s="128"/>
      <c r="N233" s="128"/>
      <c r="O233" s="129"/>
      <c r="P233" s="155"/>
    </row>
    <row r="234" spans="1:16" x14ac:dyDescent="0.25">
      <c r="A234" s="127" t="s">
        <v>119</v>
      </c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9"/>
      <c r="P234" s="155"/>
    </row>
    <row r="235" spans="1:16" ht="15.75" x14ac:dyDescent="0.25">
      <c r="A235" s="85" t="s">
        <v>120</v>
      </c>
      <c r="B235" s="85"/>
      <c r="C235" s="85"/>
      <c r="D235" s="85"/>
      <c r="E235" s="85"/>
      <c r="F235" s="130" t="s">
        <v>121</v>
      </c>
      <c r="G235" s="131"/>
      <c r="H235" s="131"/>
      <c r="I235" s="131"/>
      <c r="J235" s="131"/>
      <c r="K235" s="131"/>
      <c r="L235" s="131"/>
      <c r="M235" s="131"/>
      <c r="N235" s="131"/>
      <c r="O235" s="132"/>
      <c r="P235" s="1"/>
    </row>
    <row r="236" spans="1:16" ht="15.75" x14ac:dyDescent="0.25">
      <c r="A236" s="148">
        <v>1</v>
      </c>
      <c r="B236" s="85"/>
      <c r="C236" s="85"/>
      <c r="D236" s="85"/>
      <c r="E236" s="85"/>
      <c r="F236" s="149"/>
      <c r="G236" s="150"/>
      <c r="H236" s="150"/>
      <c r="I236" s="150"/>
      <c r="J236" s="150"/>
      <c r="K236" s="150"/>
      <c r="L236" s="150"/>
      <c r="M236" s="150"/>
      <c r="N236" s="150"/>
      <c r="O236" s="151"/>
      <c r="P236" s="1"/>
    </row>
    <row r="237" spans="1:16" ht="15.95" customHeight="1" x14ac:dyDescent="0.25">
      <c r="A237" s="148"/>
      <c r="B237" s="85"/>
      <c r="C237" s="85"/>
      <c r="D237" s="85"/>
      <c r="E237" s="85"/>
      <c r="F237" s="152"/>
      <c r="G237" s="153"/>
      <c r="H237" s="153"/>
      <c r="I237" s="153"/>
      <c r="J237" s="153"/>
      <c r="K237" s="153"/>
      <c r="L237" s="153"/>
      <c r="M237" s="153"/>
      <c r="N237" s="153"/>
      <c r="O237" s="154"/>
      <c r="P237" s="1"/>
    </row>
    <row r="238" spans="1:16" ht="15.75" x14ac:dyDescent="0.25">
      <c r="A238" s="15">
        <v>2</v>
      </c>
      <c r="B238" s="85"/>
      <c r="C238" s="85"/>
      <c r="D238" s="85"/>
      <c r="E238" s="85"/>
      <c r="F238" s="130"/>
      <c r="G238" s="131"/>
      <c r="H238" s="131"/>
      <c r="I238" s="131"/>
      <c r="J238" s="131"/>
      <c r="K238" s="131"/>
      <c r="L238" s="131"/>
      <c r="M238" s="131"/>
      <c r="N238" s="131"/>
      <c r="O238" s="132"/>
      <c r="P238" s="1"/>
    </row>
    <row r="239" spans="1:16" ht="15.75" x14ac:dyDescent="0.25">
      <c r="A239" s="15">
        <v>3</v>
      </c>
      <c r="B239" s="85"/>
      <c r="C239" s="85"/>
      <c r="D239" s="85"/>
      <c r="E239" s="85"/>
      <c r="F239" s="130"/>
      <c r="G239" s="131"/>
      <c r="H239" s="131"/>
      <c r="I239" s="131"/>
      <c r="J239" s="131"/>
      <c r="K239" s="131"/>
      <c r="L239" s="131"/>
      <c r="M239" s="131"/>
      <c r="N239" s="131"/>
      <c r="O239" s="132"/>
      <c r="P239" s="1"/>
    </row>
    <row r="240" spans="1:16" ht="15.75" x14ac:dyDescent="0.25">
      <c r="A240" s="127" t="s">
        <v>122</v>
      </c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9"/>
      <c r="P240" s="1"/>
    </row>
    <row r="241" spans="1:16" ht="15.95" customHeight="1" x14ac:dyDescent="0.25">
      <c r="A241" s="15">
        <v>1</v>
      </c>
      <c r="B241" s="85"/>
      <c r="C241" s="85"/>
      <c r="D241" s="85"/>
      <c r="E241" s="85"/>
      <c r="F241" s="130"/>
      <c r="G241" s="131"/>
      <c r="H241" s="131"/>
      <c r="I241" s="131"/>
      <c r="J241" s="131"/>
      <c r="K241" s="131"/>
      <c r="L241" s="131"/>
      <c r="M241" s="131"/>
      <c r="N241" s="131"/>
      <c r="O241" s="132"/>
      <c r="P241" s="1"/>
    </row>
    <row r="242" spans="1:16" ht="15.75" x14ac:dyDescent="0.25">
      <c r="A242" s="15">
        <v>2</v>
      </c>
      <c r="B242" s="85"/>
      <c r="C242" s="85"/>
      <c r="D242" s="85"/>
      <c r="E242" s="85"/>
      <c r="F242" s="130"/>
      <c r="G242" s="131"/>
      <c r="H242" s="131"/>
      <c r="I242" s="131"/>
      <c r="J242" s="131"/>
      <c r="K242" s="131"/>
      <c r="L242" s="131"/>
      <c r="M242" s="131"/>
      <c r="N242" s="131"/>
      <c r="O242" s="132"/>
      <c r="P242" s="1"/>
    </row>
    <row r="243" spans="1:16" ht="15.75" x14ac:dyDescent="0.25">
      <c r="A243" s="15">
        <v>3</v>
      </c>
      <c r="B243" s="85"/>
      <c r="C243" s="85"/>
      <c r="D243" s="85"/>
      <c r="E243" s="85"/>
      <c r="F243" s="130"/>
      <c r="G243" s="131"/>
      <c r="H243" s="131"/>
      <c r="I243" s="131"/>
      <c r="J243" s="131"/>
      <c r="K243" s="131"/>
      <c r="L243" s="131"/>
      <c r="M243" s="131"/>
      <c r="N243" s="131"/>
      <c r="O243" s="132"/>
      <c r="P243" s="1"/>
    </row>
    <row r="244" spans="1:16" ht="15.75" x14ac:dyDescent="0.25">
      <c r="A244" s="127" t="s">
        <v>123</v>
      </c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9"/>
      <c r="P244" s="1"/>
    </row>
    <row r="245" spans="1:16" ht="24.95" customHeight="1" x14ac:dyDescent="0.25">
      <c r="A245" s="118" t="s">
        <v>124</v>
      </c>
      <c r="B245" s="118"/>
      <c r="C245" s="118" t="s">
        <v>125</v>
      </c>
      <c r="D245" s="118"/>
      <c r="E245" s="118"/>
      <c r="F245" s="126" t="s">
        <v>126</v>
      </c>
      <c r="G245" s="126"/>
      <c r="H245" s="126" t="s">
        <v>127</v>
      </c>
      <c r="I245" s="126"/>
      <c r="J245" s="126"/>
      <c r="K245" s="126"/>
      <c r="L245" s="126"/>
      <c r="M245" s="126"/>
      <c r="N245" s="126"/>
      <c r="O245" s="126"/>
      <c r="P245" s="1"/>
    </row>
    <row r="246" spans="1:16" ht="15.75" x14ac:dyDescent="0.25">
      <c r="A246" s="85"/>
      <c r="B246" s="85"/>
      <c r="C246" s="85"/>
      <c r="D246" s="85"/>
      <c r="E246" s="85"/>
      <c r="F246" s="92"/>
      <c r="G246" s="92"/>
      <c r="H246" s="126"/>
      <c r="I246" s="126"/>
      <c r="J246" s="126"/>
      <c r="K246" s="126"/>
      <c r="L246" s="126"/>
      <c r="M246" s="126"/>
      <c r="N246" s="126"/>
      <c r="O246" s="126"/>
      <c r="P246" s="1"/>
    </row>
    <row r="247" spans="1:16" ht="15.75" x14ac:dyDescent="0.25">
      <c r="A247" s="85"/>
      <c r="B247" s="85"/>
      <c r="C247" s="85"/>
      <c r="D247" s="85"/>
      <c r="E247" s="85"/>
      <c r="F247" s="92"/>
      <c r="G247" s="92"/>
      <c r="H247" s="126"/>
      <c r="I247" s="126"/>
      <c r="J247" s="126"/>
      <c r="K247" s="126"/>
      <c r="L247" s="126"/>
      <c r="M247" s="126"/>
      <c r="N247" s="126"/>
      <c r="O247" s="126"/>
      <c r="P247" s="1"/>
    </row>
    <row r="248" spans="1:16" ht="15.75" x14ac:dyDescent="0.25">
      <c r="A248" s="85"/>
      <c r="B248" s="85"/>
      <c r="C248" s="85"/>
      <c r="D248" s="85"/>
      <c r="E248" s="85"/>
      <c r="F248" s="92"/>
      <c r="G248" s="92"/>
      <c r="H248" s="126"/>
      <c r="I248" s="126"/>
      <c r="J248" s="126"/>
      <c r="K248" s="126"/>
      <c r="L248" s="126"/>
      <c r="M248" s="126"/>
      <c r="N248" s="126"/>
      <c r="O248" s="126"/>
      <c r="P248" s="1"/>
    </row>
    <row r="249" spans="1:16" ht="15.75" x14ac:dyDescent="0.25">
      <c r="A249" s="85"/>
      <c r="B249" s="85"/>
      <c r="C249" s="85"/>
      <c r="D249" s="85"/>
      <c r="E249" s="85"/>
      <c r="F249" s="92"/>
      <c r="G249" s="92"/>
      <c r="H249" s="126"/>
      <c r="I249" s="126"/>
      <c r="J249" s="126"/>
      <c r="K249" s="126"/>
      <c r="L249" s="126"/>
      <c r="M249" s="126"/>
      <c r="N249" s="126"/>
      <c r="O249" s="126"/>
      <c r="P249" s="1"/>
    </row>
    <row r="250" spans="1:16" ht="15.75" x14ac:dyDescent="0.25">
      <c r="A250" s="85"/>
      <c r="B250" s="85"/>
      <c r="C250" s="85"/>
      <c r="D250" s="85"/>
      <c r="E250" s="85"/>
      <c r="F250" s="92"/>
      <c r="G250" s="92"/>
      <c r="H250" s="126"/>
      <c r="I250" s="126"/>
      <c r="J250" s="126"/>
      <c r="K250" s="126"/>
      <c r="L250" s="126"/>
      <c r="M250" s="126"/>
      <c r="N250" s="126"/>
      <c r="O250" s="126"/>
      <c r="P250" s="1"/>
    </row>
    <row r="251" spans="1:16" ht="15.75" x14ac:dyDescent="0.25">
      <c r="A251" s="139"/>
      <c r="B251" s="139"/>
      <c r="C251" s="139"/>
      <c r="D251" s="139"/>
      <c r="E251" s="139"/>
      <c r="F251" s="121"/>
      <c r="G251" s="121"/>
      <c r="H251" s="122"/>
      <c r="I251" s="122"/>
      <c r="J251" s="122"/>
      <c r="K251" s="122"/>
      <c r="L251" s="122"/>
      <c r="M251" s="122"/>
      <c r="N251" s="122"/>
      <c r="O251" s="122"/>
      <c r="P251" s="1"/>
    </row>
    <row r="252" spans="1:16" ht="15.75" x14ac:dyDescent="0.25">
      <c r="A252" s="139"/>
      <c r="B252" s="139"/>
      <c r="C252" s="139"/>
      <c r="D252" s="139"/>
      <c r="E252" s="139"/>
      <c r="F252" s="121"/>
      <c r="G252" s="121"/>
      <c r="H252" s="122"/>
      <c r="I252" s="122"/>
      <c r="J252" s="122"/>
      <c r="K252" s="122"/>
      <c r="L252" s="122"/>
      <c r="M252" s="122"/>
      <c r="N252" s="122"/>
      <c r="O252" s="122"/>
      <c r="P252" s="1"/>
    </row>
    <row r="253" spans="1:16" ht="15.75" x14ac:dyDescent="0.25">
      <c r="A253" s="139"/>
      <c r="B253" s="139"/>
      <c r="C253" s="139"/>
      <c r="D253" s="139"/>
      <c r="E253" s="139"/>
      <c r="F253" s="121"/>
      <c r="G253" s="121"/>
      <c r="H253" s="122"/>
      <c r="I253" s="122"/>
      <c r="J253" s="122"/>
      <c r="K253" s="122"/>
      <c r="L253" s="122"/>
      <c r="M253" s="122"/>
      <c r="N253" s="122"/>
      <c r="O253" s="122"/>
      <c r="P253" s="1"/>
    </row>
    <row r="254" spans="1:16" ht="15.75" x14ac:dyDescent="0.25">
      <c r="A254" s="139"/>
      <c r="B254" s="139"/>
      <c r="C254" s="139"/>
      <c r="D254" s="139"/>
      <c r="E254" s="139"/>
      <c r="F254" s="121"/>
      <c r="G254" s="121"/>
      <c r="H254" s="122"/>
      <c r="I254" s="122"/>
      <c r="J254" s="122"/>
      <c r="K254" s="122"/>
      <c r="L254" s="122"/>
      <c r="M254" s="122"/>
      <c r="N254" s="122"/>
      <c r="O254" s="122"/>
      <c r="P254" s="1"/>
    </row>
    <row r="255" spans="1:16" ht="15.75" x14ac:dyDescent="0.25">
      <c r="A255" s="139"/>
      <c r="B255" s="139"/>
      <c r="C255" s="139"/>
      <c r="D255" s="139"/>
      <c r="E255" s="139"/>
      <c r="F255" s="121"/>
      <c r="G255" s="121"/>
      <c r="H255" s="122"/>
      <c r="I255" s="122"/>
      <c r="J255" s="122"/>
      <c r="K255" s="122"/>
      <c r="L255" s="122"/>
      <c r="M255" s="122"/>
      <c r="N255" s="122"/>
      <c r="O255" s="122"/>
      <c r="P255" s="1"/>
    </row>
    <row r="256" spans="1:16" ht="15.75" x14ac:dyDescent="0.25">
      <c r="A256" s="139"/>
      <c r="B256" s="139"/>
      <c r="C256" s="139"/>
      <c r="D256" s="139"/>
      <c r="E256" s="139"/>
      <c r="F256" s="121"/>
      <c r="G256" s="121"/>
      <c r="H256" s="122"/>
      <c r="I256" s="122"/>
      <c r="J256" s="122"/>
      <c r="K256" s="122"/>
      <c r="L256" s="122"/>
      <c r="M256" s="122"/>
      <c r="N256" s="122"/>
      <c r="O256" s="122"/>
      <c r="P256" s="1"/>
    </row>
    <row r="257" spans="1:16" ht="15.75" x14ac:dyDescent="0.25">
      <c r="A257" s="139"/>
      <c r="B257" s="139"/>
      <c r="C257" s="139"/>
      <c r="D257" s="139"/>
      <c r="E257" s="139"/>
      <c r="F257" s="121"/>
      <c r="G257" s="121"/>
      <c r="H257" s="122"/>
      <c r="I257" s="122"/>
      <c r="J257" s="122"/>
      <c r="K257" s="122"/>
      <c r="L257" s="122"/>
      <c r="M257" s="122"/>
      <c r="N257" s="122"/>
      <c r="O257" s="122"/>
      <c r="P257" s="1"/>
    </row>
    <row r="258" spans="1:16" x14ac:dyDescent="0.25">
      <c r="A258" s="139"/>
      <c r="B258" s="139"/>
      <c r="C258" s="139"/>
      <c r="D258" s="139"/>
      <c r="E258" s="139"/>
      <c r="F258" s="121"/>
      <c r="G258" s="121"/>
      <c r="H258" s="122"/>
      <c r="I258" s="122"/>
      <c r="J258" s="122"/>
      <c r="K258" s="122"/>
      <c r="L258" s="122"/>
      <c r="M258" s="122"/>
      <c r="N258" s="122"/>
      <c r="O258" s="122"/>
    </row>
    <row r="259" spans="1:16" x14ac:dyDescent="0.25">
      <c r="A259" s="139"/>
      <c r="B259" s="139"/>
      <c r="C259" s="139"/>
      <c r="D259" s="139"/>
      <c r="E259" s="139"/>
      <c r="F259" s="121"/>
      <c r="G259" s="121"/>
      <c r="H259" s="122"/>
      <c r="I259" s="122"/>
      <c r="J259" s="122"/>
      <c r="K259" s="122"/>
      <c r="L259" s="122"/>
      <c r="M259" s="122"/>
      <c r="N259" s="122"/>
      <c r="O259" s="122"/>
    </row>
    <row r="260" spans="1:16" ht="15.75" x14ac:dyDescent="0.25">
      <c r="A260" s="136"/>
      <c r="B260" s="136"/>
      <c r="C260" s="136"/>
      <c r="D260" s="136"/>
      <c r="E260" s="136"/>
      <c r="F260" s="137"/>
      <c r="G260" s="137"/>
      <c r="H260" s="138"/>
      <c r="I260" s="138"/>
      <c r="J260" s="138"/>
      <c r="K260" s="138"/>
      <c r="L260" s="138"/>
      <c r="M260" s="138"/>
      <c r="N260" s="138"/>
      <c r="O260" s="138"/>
    </row>
  </sheetData>
  <autoFilter ref="A1:A231" xr:uid="{00000000-0009-0000-0000-000000000000}"/>
  <mergeCells count="984">
    <mergeCell ref="G206:H206"/>
    <mergeCell ref="I206:J206"/>
    <mergeCell ref="K206:L206"/>
    <mergeCell ref="I194:J194"/>
    <mergeCell ref="K194:L194"/>
    <mergeCell ref="I195:J195"/>
    <mergeCell ref="K195:L195"/>
    <mergeCell ref="B192:E192"/>
    <mergeCell ref="B193:E193"/>
    <mergeCell ref="G192:H192"/>
    <mergeCell ref="I192:J192"/>
    <mergeCell ref="K192:L192"/>
    <mergeCell ref="I193:J193"/>
    <mergeCell ref="K193:L193"/>
    <mergeCell ref="B200:E200"/>
    <mergeCell ref="B197:E197"/>
    <mergeCell ref="K191:L191"/>
    <mergeCell ref="G201:H201"/>
    <mergeCell ref="I201:J201"/>
    <mergeCell ref="K201:L201"/>
    <mergeCell ref="G205:H205"/>
    <mergeCell ref="I205:J205"/>
    <mergeCell ref="K205:L205"/>
    <mergeCell ref="I198:J198"/>
    <mergeCell ref="K198:L198"/>
    <mergeCell ref="G200:H200"/>
    <mergeCell ref="I200:J200"/>
    <mergeCell ref="K200:L200"/>
    <mergeCell ref="K203:L203"/>
    <mergeCell ref="I197:J197"/>
    <mergeCell ref="K197:L197"/>
    <mergeCell ref="I127:J127"/>
    <mergeCell ref="K127:L127"/>
    <mergeCell ref="G190:H190"/>
    <mergeCell ref="I190:J190"/>
    <mergeCell ref="K190:L190"/>
    <mergeCell ref="G204:H204"/>
    <mergeCell ref="B165:E165"/>
    <mergeCell ref="B166:E166"/>
    <mergeCell ref="B126:E126"/>
    <mergeCell ref="G126:H126"/>
    <mergeCell ref="I126:J126"/>
    <mergeCell ref="K126:L126"/>
    <mergeCell ref="B129:E129"/>
    <mergeCell ref="G129:H129"/>
    <mergeCell ref="I129:J129"/>
    <mergeCell ref="K129:L129"/>
    <mergeCell ref="B130:E130"/>
    <mergeCell ref="I189:J189"/>
    <mergeCell ref="B144:E144"/>
    <mergeCell ref="G152:H152"/>
    <mergeCell ref="I152:J152"/>
    <mergeCell ref="G147:H147"/>
    <mergeCell ref="I147:J147"/>
    <mergeCell ref="K147:L147"/>
    <mergeCell ref="M208:O208"/>
    <mergeCell ref="M209:O209"/>
    <mergeCell ref="B204:E204"/>
    <mergeCell ref="G202:H202"/>
    <mergeCell ref="I202:J202"/>
    <mergeCell ref="K207:L207"/>
    <mergeCell ref="B202:E202"/>
    <mergeCell ref="M211:O211"/>
    <mergeCell ref="K84:L84"/>
    <mergeCell ref="K98:L98"/>
    <mergeCell ref="B99:E99"/>
    <mergeCell ref="G142:H142"/>
    <mergeCell ref="G113:H113"/>
    <mergeCell ref="I113:J113"/>
    <mergeCell ref="K113:L113"/>
    <mergeCell ref="G104:H104"/>
    <mergeCell ref="I104:J104"/>
    <mergeCell ref="B124:E124"/>
    <mergeCell ref="G124:H124"/>
    <mergeCell ref="I124:J124"/>
    <mergeCell ref="K124:L124"/>
    <mergeCell ref="I204:J204"/>
    <mergeCell ref="K204:L204"/>
    <mergeCell ref="K202:L202"/>
    <mergeCell ref="B191:E191"/>
    <mergeCell ref="G193:H193"/>
    <mergeCell ref="G130:H130"/>
    <mergeCell ref="I130:J130"/>
    <mergeCell ref="B131:E131"/>
    <mergeCell ref="G131:H131"/>
    <mergeCell ref="I131:J131"/>
    <mergeCell ref="B132:E132"/>
    <mergeCell ref="G132:H132"/>
    <mergeCell ref="I132:J132"/>
    <mergeCell ref="B134:E134"/>
    <mergeCell ref="G134:H134"/>
    <mergeCell ref="I134:J134"/>
    <mergeCell ref="B133:E133"/>
    <mergeCell ref="G133:H133"/>
    <mergeCell ref="I133:J133"/>
    <mergeCell ref="B136:E136"/>
    <mergeCell ref="B153:E153"/>
    <mergeCell ref="B154:E154"/>
    <mergeCell ref="G191:H191"/>
    <mergeCell ref="I191:J191"/>
    <mergeCell ref="I78:J78"/>
    <mergeCell ref="B71:E71"/>
    <mergeCell ref="G148:H148"/>
    <mergeCell ref="I148:J148"/>
    <mergeCell ref="B74:E74"/>
    <mergeCell ref="G71:H71"/>
    <mergeCell ref="I71:J71"/>
    <mergeCell ref="I73:J73"/>
    <mergeCell ref="I106:J106"/>
    <mergeCell ref="B98:E98"/>
    <mergeCell ref="G98:H98"/>
    <mergeCell ref="I98:J98"/>
    <mergeCell ref="G136:H136"/>
    <mergeCell ref="I136:J136"/>
    <mergeCell ref="B135:E135"/>
    <mergeCell ref="G135:H135"/>
    <mergeCell ref="I135:J135"/>
    <mergeCell ref="B137:H137"/>
    <mergeCell ref="I137:L137"/>
    <mergeCell ref="B138:H138"/>
    <mergeCell ref="I138:J138"/>
    <mergeCell ref="K138:L138"/>
    <mergeCell ref="B139:H139"/>
    <mergeCell ref="I139:J139"/>
    <mergeCell ref="K77:L77"/>
    <mergeCell ref="M77:O78"/>
    <mergeCell ref="K71:L71"/>
    <mergeCell ref="K72:L72"/>
    <mergeCell ref="K73:L73"/>
    <mergeCell ref="M73:O73"/>
    <mergeCell ref="K74:L74"/>
    <mergeCell ref="K75:L75"/>
    <mergeCell ref="M75:O75"/>
    <mergeCell ref="K227:L227"/>
    <mergeCell ref="K226:L226"/>
    <mergeCell ref="K225:L225"/>
    <mergeCell ref="A226:F227"/>
    <mergeCell ref="K221:L221"/>
    <mergeCell ref="K222:L222"/>
    <mergeCell ref="K224:L224"/>
    <mergeCell ref="B213:H213"/>
    <mergeCell ref="B103:E103"/>
    <mergeCell ref="B111:E111"/>
    <mergeCell ref="B112:E112"/>
    <mergeCell ref="B113:E113"/>
    <mergeCell ref="B114:E114"/>
    <mergeCell ref="B110:E110"/>
    <mergeCell ref="B104:E104"/>
    <mergeCell ref="I115:L115"/>
    <mergeCell ref="G189:H189"/>
    <mergeCell ref="G170:H170"/>
    <mergeCell ref="B180:H180"/>
    <mergeCell ref="K189:L189"/>
    <mergeCell ref="K179:L179"/>
    <mergeCell ref="K112:L112"/>
    <mergeCell ref="K121:L121"/>
    <mergeCell ref="B115:H115"/>
    <mergeCell ref="M148:O148"/>
    <mergeCell ref="I171:J171"/>
    <mergeCell ref="I166:J166"/>
    <mergeCell ref="K166:L166"/>
    <mergeCell ref="M149:O149"/>
    <mergeCell ref="B164:E164"/>
    <mergeCell ref="G110:H110"/>
    <mergeCell ref="K176:L176"/>
    <mergeCell ref="G164:H164"/>
    <mergeCell ref="I164:J164"/>
    <mergeCell ref="K164:L164"/>
    <mergeCell ref="G165:H165"/>
    <mergeCell ref="I165:J165"/>
    <mergeCell ref="K165:L165"/>
    <mergeCell ref="G111:H111"/>
    <mergeCell ref="M110:O110"/>
    <mergeCell ref="K114:L114"/>
    <mergeCell ref="A119:O119"/>
    <mergeCell ref="I111:J111"/>
    <mergeCell ref="K111:L111"/>
    <mergeCell ref="B116:H116"/>
    <mergeCell ref="B160:E160"/>
    <mergeCell ref="K148:L148"/>
    <mergeCell ref="M121:O121"/>
    <mergeCell ref="G102:H102"/>
    <mergeCell ref="B108:E108"/>
    <mergeCell ref="G106:H106"/>
    <mergeCell ref="K130:L130"/>
    <mergeCell ref="K131:L131"/>
    <mergeCell ref="K132:L132"/>
    <mergeCell ref="K134:L134"/>
    <mergeCell ref="K133:L133"/>
    <mergeCell ref="K136:L136"/>
    <mergeCell ref="K135:L135"/>
    <mergeCell ref="G114:H114"/>
    <mergeCell ref="B107:E107"/>
    <mergeCell ref="B121:E121"/>
    <mergeCell ref="G121:H121"/>
    <mergeCell ref="I121:J121"/>
    <mergeCell ref="G112:H112"/>
    <mergeCell ref="I112:J112"/>
    <mergeCell ref="B117:H117"/>
    <mergeCell ref="B125:E125"/>
    <mergeCell ref="G125:H125"/>
    <mergeCell ref="I125:J125"/>
    <mergeCell ref="K125:L125"/>
    <mergeCell ref="B128:E128"/>
    <mergeCell ref="G128:H128"/>
    <mergeCell ref="M194:O194"/>
    <mergeCell ref="M165:O165"/>
    <mergeCell ref="M166:O166"/>
    <mergeCell ref="M168:O168"/>
    <mergeCell ref="B100:E100"/>
    <mergeCell ref="M100:O100"/>
    <mergeCell ref="M116:O117"/>
    <mergeCell ref="M115:O115"/>
    <mergeCell ref="M146:O146"/>
    <mergeCell ref="M147:O147"/>
    <mergeCell ref="G101:H101"/>
    <mergeCell ref="M145:O145"/>
    <mergeCell ref="M150:O150"/>
    <mergeCell ref="M167:O167"/>
    <mergeCell ref="M152:O152"/>
    <mergeCell ref="M151:O151"/>
    <mergeCell ref="M154:O154"/>
    <mergeCell ref="M155:O155"/>
    <mergeCell ref="M153:O153"/>
    <mergeCell ref="M156:O156"/>
    <mergeCell ref="M157:O157"/>
    <mergeCell ref="M164:O164"/>
    <mergeCell ref="M125:O125"/>
    <mergeCell ref="M124:O124"/>
    <mergeCell ref="G48:H48"/>
    <mergeCell ref="I83:J83"/>
    <mergeCell ref="K97:L97"/>
    <mergeCell ref="B97:E97"/>
    <mergeCell ref="I110:J110"/>
    <mergeCell ref="K110:L110"/>
    <mergeCell ref="K107:L107"/>
    <mergeCell ref="B90:H90"/>
    <mergeCell ref="I90:L90"/>
    <mergeCell ref="G99:H99"/>
    <mergeCell ref="G97:H97"/>
    <mergeCell ref="I97:J97"/>
    <mergeCell ref="K99:L99"/>
    <mergeCell ref="B92:H92"/>
    <mergeCell ref="F87:M87"/>
    <mergeCell ref="G85:H85"/>
    <mergeCell ref="I85:J85"/>
    <mergeCell ref="K85:L85"/>
    <mergeCell ref="M66:O67"/>
    <mergeCell ref="B101:E101"/>
    <mergeCell ref="B106:E106"/>
    <mergeCell ref="B105:E105"/>
    <mergeCell ref="B102:E102"/>
    <mergeCell ref="G103:H103"/>
    <mergeCell ref="X3:Y3"/>
    <mergeCell ref="X4:Y4"/>
    <mergeCell ref="X5:Y5"/>
    <mergeCell ref="X6:Y6"/>
    <mergeCell ref="D62:E62"/>
    <mergeCell ref="D63:E63"/>
    <mergeCell ref="G50:H50"/>
    <mergeCell ref="G43:H43"/>
    <mergeCell ref="B60:E60"/>
    <mergeCell ref="B32:E32"/>
    <mergeCell ref="M37:O37"/>
    <mergeCell ref="G46:H46"/>
    <mergeCell ref="F27:O27"/>
    <mergeCell ref="B43:E43"/>
    <mergeCell ref="M50:O50"/>
    <mergeCell ref="M46:O46"/>
    <mergeCell ref="F4:G4"/>
    <mergeCell ref="H4:I4"/>
    <mergeCell ref="J4:O4"/>
    <mergeCell ref="F3:G3"/>
    <mergeCell ref="H3:I3"/>
    <mergeCell ref="G35:H35"/>
    <mergeCell ref="B44:E44"/>
    <mergeCell ref="B46:E46"/>
    <mergeCell ref="A62:A63"/>
    <mergeCell ref="B62:C63"/>
    <mergeCell ref="G44:H44"/>
    <mergeCell ref="B50:E50"/>
    <mergeCell ref="B49:E49"/>
    <mergeCell ref="G49:H49"/>
    <mergeCell ref="G47:H47"/>
    <mergeCell ref="F45:L45"/>
    <mergeCell ref="I50:J50"/>
    <mergeCell ref="K60:L60"/>
    <mergeCell ref="B45:E45"/>
    <mergeCell ref="K47:L47"/>
    <mergeCell ref="G55:H55"/>
    <mergeCell ref="G59:H59"/>
    <mergeCell ref="B56:E56"/>
    <mergeCell ref="K46:L46"/>
    <mergeCell ref="K50:L50"/>
    <mergeCell ref="I47:J47"/>
    <mergeCell ref="I48:J48"/>
    <mergeCell ref="K48:L48"/>
    <mergeCell ref="I49:J49"/>
    <mergeCell ref="K49:L49"/>
    <mergeCell ref="B47:E47"/>
    <mergeCell ref="B48:E48"/>
    <mergeCell ref="M51:O51"/>
    <mergeCell ref="M62:O62"/>
    <mergeCell ref="B41:E41"/>
    <mergeCell ref="G41:H41"/>
    <mergeCell ref="I41:J41"/>
    <mergeCell ref="I40:J40"/>
    <mergeCell ref="M36:O36"/>
    <mergeCell ref="G36:H36"/>
    <mergeCell ref="I36:J36"/>
    <mergeCell ref="K36:L36"/>
    <mergeCell ref="M38:O38"/>
    <mergeCell ref="M39:O39"/>
    <mergeCell ref="B37:E37"/>
    <mergeCell ref="B38:E38"/>
    <mergeCell ref="B39:E39"/>
    <mergeCell ref="I38:J38"/>
    <mergeCell ref="K38:L38"/>
    <mergeCell ref="G40:H40"/>
    <mergeCell ref="G39:H39"/>
    <mergeCell ref="M60:O60"/>
    <mergeCell ref="M59:O59"/>
    <mergeCell ref="B55:E55"/>
    <mergeCell ref="B42:E42"/>
    <mergeCell ref="B40:E40"/>
    <mergeCell ref="F32:O32"/>
    <mergeCell ref="A1:B1"/>
    <mergeCell ref="A3:B3"/>
    <mergeCell ref="A4:B4"/>
    <mergeCell ref="A5:B5"/>
    <mergeCell ref="A6:B6"/>
    <mergeCell ref="A7:B7"/>
    <mergeCell ref="A8:B8"/>
    <mergeCell ref="F5:G5"/>
    <mergeCell ref="H5:N5"/>
    <mergeCell ref="J6:O6"/>
    <mergeCell ref="F1:G1"/>
    <mergeCell ref="H1:I1"/>
    <mergeCell ref="J1:O1"/>
    <mergeCell ref="F2:G2"/>
    <mergeCell ref="H2:I2"/>
    <mergeCell ref="J2:O2"/>
    <mergeCell ref="J3:O3"/>
    <mergeCell ref="F7:G7"/>
    <mergeCell ref="H7:N7"/>
    <mergeCell ref="F8:G8"/>
    <mergeCell ref="H8:N8"/>
    <mergeCell ref="F6:G6"/>
    <mergeCell ref="H6:I6"/>
    <mergeCell ref="C12:D12"/>
    <mergeCell ref="E12:O12"/>
    <mergeCell ref="C13:D13"/>
    <mergeCell ref="E13:O13"/>
    <mergeCell ref="F11:G11"/>
    <mergeCell ref="H11:N11"/>
    <mergeCell ref="A9:B9"/>
    <mergeCell ref="A10:B10"/>
    <mergeCell ref="A11:B11"/>
    <mergeCell ref="F9:G9"/>
    <mergeCell ref="H9:N9"/>
    <mergeCell ref="F10:G10"/>
    <mergeCell ref="H10:N10"/>
    <mergeCell ref="A12:B12"/>
    <mergeCell ref="A13:B13"/>
    <mergeCell ref="A14:B14"/>
    <mergeCell ref="B20:E20"/>
    <mergeCell ref="F20:O20"/>
    <mergeCell ref="B21:E21"/>
    <mergeCell ref="F21:O21"/>
    <mergeCell ref="B16:O16"/>
    <mergeCell ref="B17:E17"/>
    <mergeCell ref="F17:O17"/>
    <mergeCell ref="B18:E18"/>
    <mergeCell ref="F18:O18"/>
    <mergeCell ref="C14:D14"/>
    <mergeCell ref="F14:G14"/>
    <mergeCell ref="H14:I14"/>
    <mergeCell ref="J14:O14"/>
    <mergeCell ref="B24:E24"/>
    <mergeCell ref="F24:O24"/>
    <mergeCell ref="B19:E19"/>
    <mergeCell ref="F19:O19"/>
    <mergeCell ref="B22:E22"/>
    <mergeCell ref="F22:O22"/>
    <mergeCell ref="B23:E23"/>
    <mergeCell ref="F23:O23"/>
    <mergeCell ref="B27:E27"/>
    <mergeCell ref="F28:O28"/>
    <mergeCell ref="B61:E61"/>
    <mergeCell ref="M61:O61"/>
    <mergeCell ref="G60:H60"/>
    <mergeCell ref="I60:J60"/>
    <mergeCell ref="I61:J61"/>
    <mergeCell ref="G61:H61"/>
    <mergeCell ref="B36:E36"/>
    <mergeCell ref="B29:O29"/>
    <mergeCell ref="B30:E30"/>
    <mergeCell ref="F30:O30"/>
    <mergeCell ref="B31:E31"/>
    <mergeCell ref="F31:O31"/>
    <mergeCell ref="B33:E33"/>
    <mergeCell ref="F33:O33"/>
    <mergeCell ref="A34:O34"/>
    <mergeCell ref="B35:E35"/>
    <mergeCell ref="G38:H38"/>
    <mergeCell ref="I43:J43"/>
    <mergeCell ref="K43:L43"/>
    <mergeCell ref="I44:J44"/>
    <mergeCell ref="K44:L44"/>
    <mergeCell ref="I35:J35"/>
    <mergeCell ref="K35:L35"/>
    <mergeCell ref="B67:H67"/>
    <mergeCell ref="M70:O70"/>
    <mergeCell ref="M76:O76"/>
    <mergeCell ref="K66:L66"/>
    <mergeCell ref="K59:L59"/>
    <mergeCell ref="I64:L64"/>
    <mergeCell ref="B52:E52"/>
    <mergeCell ref="G52:H52"/>
    <mergeCell ref="I52:J52"/>
    <mergeCell ref="K52:L52"/>
    <mergeCell ref="G56:H56"/>
    <mergeCell ref="G54:H54"/>
    <mergeCell ref="K61:L61"/>
    <mergeCell ref="B58:E58"/>
    <mergeCell ref="B59:E59"/>
    <mergeCell ref="G53:H53"/>
    <mergeCell ref="G57:H57"/>
    <mergeCell ref="M56:O56"/>
    <mergeCell ref="I59:J59"/>
    <mergeCell ref="M64:O64"/>
    <mergeCell ref="M63:O63"/>
    <mergeCell ref="B75:E75"/>
    <mergeCell ref="G75:H75"/>
    <mergeCell ref="A69:O69"/>
    <mergeCell ref="B70:E70"/>
    <mergeCell ref="I75:J75"/>
    <mergeCell ref="B72:E72"/>
    <mergeCell ref="B73:E73"/>
    <mergeCell ref="M71:O71"/>
    <mergeCell ref="G73:H73"/>
    <mergeCell ref="I72:J72"/>
    <mergeCell ref="M72:O72"/>
    <mergeCell ref="G72:H72"/>
    <mergeCell ref="G108:H108"/>
    <mergeCell ref="B109:E109"/>
    <mergeCell ref="M109:O109"/>
    <mergeCell ref="G109:H109"/>
    <mergeCell ref="I109:J109"/>
    <mergeCell ref="K109:L109"/>
    <mergeCell ref="K108:L108"/>
    <mergeCell ref="M108:O108"/>
    <mergeCell ref="G82:H82"/>
    <mergeCell ref="I82:J82"/>
    <mergeCell ref="B82:E82"/>
    <mergeCell ref="K83:L83"/>
    <mergeCell ref="M82:O82"/>
    <mergeCell ref="G83:H83"/>
    <mergeCell ref="A94:O94"/>
    <mergeCell ref="B86:E86"/>
    <mergeCell ref="F86:M86"/>
    <mergeCell ref="N86:O86"/>
    <mergeCell ref="B87:E87"/>
    <mergeCell ref="M107:O107"/>
    <mergeCell ref="M98:O98"/>
    <mergeCell ref="M99:O99"/>
    <mergeCell ref="M91:O92"/>
    <mergeCell ref="N87:O87"/>
    <mergeCell ref="G107:H107"/>
    <mergeCell ref="I107:J107"/>
    <mergeCell ref="K103:L103"/>
    <mergeCell ref="K106:L106"/>
    <mergeCell ref="K104:L104"/>
    <mergeCell ref="G105:H105"/>
    <mergeCell ref="I105:J105"/>
    <mergeCell ref="K105:L105"/>
    <mergeCell ref="I81:J81"/>
    <mergeCell ref="K81:L81"/>
    <mergeCell ref="B91:H91"/>
    <mergeCell ref="I91:J91"/>
    <mergeCell ref="K91:L91"/>
    <mergeCell ref="G100:H100"/>
    <mergeCell ref="I100:J100"/>
    <mergeCell ref="I92:J92"/>
    <mergeCell ref="K92:L92"/>
    <mergeCell ref="I99:J99"/>
    <mergeCell ref="K100:L100"/>
    <mergeCell ref="B88:E88"/>
    <mergeCell ref="B83:E83"/>
    <mergeCell ref="B84:E84"/>
    <mergeCell ref="B85:E85"/>
    <mergeCell ref="A95:O96"/>
    <mergeCell ref="I116:J116"/>
    <mergeCell ref="K116:L116"/>
    <mergeCell ref="I117:J117"/>
    <mergeCell ref="K123:L123"/>
    <mergeCell ref="I122:J122"/>
    <mergeCell ref="I123:J123"/>
    <mergeCell ref="K117:L117"/>
    <mergeCell ref="I101:J101"/>
    <mergeCell ref="K101:L101"/>
    <mergeCell ref="I108:J108"/>
    <mergeCell ref="K122:L122"/>
    <mergeCell ref="I114:J114"/>
    <mergeCell ref="I103:J103"/>
    <mergeCell ref="I102:J102"/>
    <mergeCell ref="K102:L102"/>
    <mergeCell ref="B143:E143"/>
    <mergeCell ref="I142:J142"/>
    <mergeCell ref="K142:L142"/>
    <mergeCell ref="B122:E122"/>
    <mergeCell ref="G122:H122"/>
    <mergeCell ref="B123:E123"/>
    <mergeCell ref="G123:H123"/>
    <mergeCell ref="M129:O129"/>
    <mergeCell ref="M130:O130"/>
    <mergeCell ref="M131:O131"/>
    <mergeCell ref="M132:O132"/>
    <mergeCell ref="M128:O128"/>
    <mergeCell ref="M137:O137"/>
    <mergeCell ref="M138:O139"/>
    <mergeCell ref="K139:L139"/>
    <mergeCell ref="A141:O141"/>
    <mergeCell ref="B142:E142"/>
    <mergeCell ref="M142:O142"/>
    <mergeCell ref="I143:J143"/>
    <mergeCell ref="K143:L143"/>
    <mergeCell ref="I128:J128"/>
    <mergeCell ref="K128:L128"/>
    <mergeCell ref="B127:E127"/>
    <mergeCell ref="G127:H127"/>
    <mergeCell ref="M144:O144"/>
    <mergeCell ref="M143:O143"/>
    <mergeCell ref="G144:H144"/>
    <mergeCell ref="I144:J144"/>
    <mergeCell ref="K144:L144"/>
    <mergeCell ref="G143:H143"/>
    <mergeCell ref="B149:E149"/>
    <mergeCell ref="B150:E150"/>
    <mergeCell ref="G150:H150"/>
    <mergeCell ref="I150:J150"/>
    <mergeCell ref="K150:L150"/>
    <mergeCell ref="B148:E148"/>
    <mergeCell ref="B145:E145"/>
    <mergeCell ref="B146:E146"/>
    <mergeCell ref="B147:E147"/>
    <mergeCell ref="G145:H145"/>
    <mergeCell ref="I145:J145"/>
    <mergeCell ref="K145:L145"/>
    <mergeCell ref="G146:H146"/>
    <mergeCell ref="I146:J146"/>
    <mergeCell ref="K146:L146"/>
    <mergeCell ref="G149:H149"/>
    <mergeCell ref="I149:J149"/>
    <mergeCell ref="K149:L149"/>
    <mergeCell ref="B151:E151"/>
    <mergeCell ref="B152:E152"/>
    <mergeCell ref="K152:L152"/>
    <mergeCell ref="K151:L151"/>
    <mergeCell ref="G151:H151"/>
    <mergeCell ref="I151:J151"/>
    <mergeCell ref="G153:H153"/>
    <mergeCell ref="I153:J153"/>
    <mergeCell ref="K153:L153"/>
    <mergeCell ref="B155:E155"/>
    <mergeCell ref="G155:H155"/>
    <mergeCell ref="I155:J155"/>
    <mergeCell ref="K155:L155"/>
    <mergeCell ref="G156:H156"/>
    <mergeCell ref="I156:J156"/>
    <mergeCell ref="B156:E156"/>
    <mergeCell ref="G154:H154"/>
    <mergeCell ref="I154:J154"/>
    <mergeCell ref="K154:L154"/>
    <mergeCell ref="B157:E157"/>
    <mergeCell ref="B158:E158"/>
    <mergeCell ref="G157:H157"/>
    <mergeCell ref="I157:J157"/>
    <mergeCell ref="G159:H159"/>
    <mergeCell ref="I159:J159"/>
    <mergeCell ref="B163:E163"/>
    <mergeCell ref="I158:J158"/>
    <mergeCell ref="B159:E159"/>
    <mergeCell ref="G158:H158"/>
    <mergeCell ref="B162:E162"/>
    <mergeCell ref="B161:E161"/>
    <mergeCell ref="G160:H160"/>
    <mergeCell ref="I160:J160"/>
    <mergeCell ref="K160:L160"/>
    <mergeCell ref="G162:H162"/>
    <mergeCell ref="I162:J162"/>
    <mergeCell ref="G161:H161"/>
    <mergeCell ref="I161:J161"/>
    <mergeCell ref="K161:L161"/>
    <mergeCell ref="G172:H172"/>
    <mergeCell ref="G173:H173"/>
    <mergeCell ref="I173:J173"/>
    <mergeCell ref="G163:H163"/>
    <mergeCell ref="I170:J170"/>
    <mergeCell ref="G166:H166"/>
    <mergeCell ref="I172:J172"/>
    <mergeCell ref="K172:L172"/>
    <mergeCell ref="K170:L170"/>
    <mergeCell ref="I163:J163"/>
    <mergeCell ref="I168:J168"/>
    <mergeCell ref="G171:H171"/>
    <mergeCell ref="K171:L171"/>
    <mergeCell ref="B190:E190"/>
    <mergeCell ref="B167:E167"/>
    <mergeCell ref="B168:E168"/>
    <mergeCell ref="G167:H167"/>
    <mergeCell ref="I167:J167"/>
    <mergeCell ref="K167:L167"/>
    <mergeCell ref="G168:H168"/>
    <mergeCell ref="B177:E177"/>
    <mergeCell ref="B173:E173"/>
    <mergeCell ref="B169:E169"/>
    <mergeCell ref="B170:E170"/>
    <mergeCell ref="G169:H169"/>
    <mergeCell ref="I169:J169"/>
    <mergeCell ref="K169:L169"/>
    <mergeCell ref="B171:E171"/>
    <mergeCell ref="B172:E172"/>
    <mergeCell ref="B174:E174"/>
    <mergeCell ref="G174:H174"/>
    <mergeCell ref="I174:J174"/>
    <mergeCell ref="B178:E178"/>
    <mergeCell ref="B175:E175"/>
    <mergeCell ref="B176:E176"/>
    <mergeCell ref="G175:H175"/>
    <mergeCell ref="K174:L174"/>
    <mergeCell ref="I175:J175"/>
    <mergeCell ref="G177:H177"/>
    <mergeCell ref="I177:J177"/>
    <mergeCell ref="G186:H186"/>
    <mergeCell ref="I186:J186"/>
    <mergeCell ref="K186:L186"/>
    <mergeCell ref="M186:O186"/>
    <mergeCell ref="G185:H185"/>
    <mergeCell ref="I185:J185"/>
    <mergeCell ref="K175:L175"/>
    <mergeCell ref="M176:O176"/>
    <mergeCell ref="G176:H176"/>
    <mergeCell ref="I176:J176"/>
    <mergeCell ref="G178:H178"/>
    <mergeCell ref="I178:J178"/>
    <mergeCell ref="K178:L178"/>
    <mergeCell ref="K177:L177"/>
    <mergeCell ref="M177:O177"/>
    <mergeCell ref="B179:E179"/>
    <mergeCell ref="A184:O184"/>
    <mergeCell ref="G179:H179"/>
    <mergeCell ref="I179:J179"/>
    <mergeCell ref="I180:L180"/>
    <mergeCell ref="B181:H181"/>
    <mergeCell ref="I181:J181"/>
    <mergeCell ref="K181:L181"/>
    <mergeCell ref="B182:H182"/>
    <mergeCell ref="K182:L182"/>
    <mergeCell ref="P215:P224"/>
    <mergeCell ref="G210:H210"/>
    <mergeCell ref="I210:J210"/>
    <mergeCell ref="K210:L210"/>
    <mergeCell ref="M212:O212"/>
    <mergeCell ref="M213:O214"/>
    <mergeCell ref="B214:H214"/>
    <mergeCell ref="B209:E209"/>
    <mergeCell ref="B211:E211"/>
    <mergeCell ref="G209:H209"/>
    <mergeCell ref="I209:J209"/>
    <mergeCell ref="K209:L209"/>
    <mergeCell ref="B210:E210"/>
    <mergeCell ref="K211:L211"/>
    <mergeCell ref="B212:H212"/>
    <mergeCell ref="I212:L212"/>
    <mergeCell ref="M210:O210"/>
    <mergeCell ref="A219:O219"/>
    <mergeCell ref="A220:O220"/>
    <mergeCell ref="A223:F224"/>
    <mergeCell ref="G211:H211"/>
    <mergeCell ref="I211:J211"/>
    <mergeCell ref="A229:F229"/>
    <mergeCell ref="G229:K229"/>
    <mergeCell ref="L229:O229"/>
    <mergeCell ref="A228:F228"/>
    <mergeCell ref="A221:C222"/>
    <mergeCell ref="I42:J42"/>
    <mergeCell ref="G51:H51"/>
    <mergeCell ref="I51:J51"/>
    <mergeCell ref="K57:L57"/>
    <mergeCell ref="B51:E51"/>
    <mergeCell ref="B208:E208"/>
    <mergeCell ref="G208:H208"/>
    <mergeCell ref="I208:J208"/>
    <mergeCell ref="B198:E198"/>
    <mergeCell ref="B199:E199"/>
    <mergeCell ref="M199:O199"/>
    <mergeCell ref="G199:H199"/>
    <mergeCell ref="B207:E207"/>
    <mergeCell ref="B205:E205"/>
    <mergeCell ref="B206:E206"/>
    <mergeCell ref="G207:H207"/>
    <mergeCell ref="I207:J207"/>
    <mergeCell ref="M207:O207"/>
    <mergeCell ref="G198:H198"/>
    <mergeCell ref="K42:L42"/>
    <mergeCell ref="K41:L41"/>
    <mergeCell ref="K40:L40"/>
    <mergeCell ref="G42:H42"/>
    <mergeCell ref="P233:P234"/>
    <mergeCell ref="B238:E238"/>
    <mergeCell ref="F238:O238"/>
    <mergeCell ref="B239:E239"/>
    <mergeCell ref="F239:O239"/>
    <mergeCell ref="A225:F225"/>
    <mergeCell ref="I213:J213"/>
    <mergeCell ref="K213:L213"/>
    <mergeCell ref="I214:J214"/>
    <mergeCell ref="K214:L214"/>
    <mergeCell ref="M41:O41"/>
    <mergeCell ref="M53:O53"/>
    <mergeCell ref="M54:O54"/>
    <mergeCell ref="M55:O55"/>
    <mergeCell ref="K173:L173"/>
    <mergeCell ref="I55:J55"/>
    <mergeCell ref="B54:E54"/>
    <mergeCell ref="B57:E57"/>
    <mergeCell ref="I57:J57"/>
    <mergeCell ref="B53:E53"/>
    <mergeCell ref="A244:O244"/>
    <mergeCell ref="A245:B245"/>
    <mergeCell ref="C245:E245"/>
    <mergeCell ref="F245:G245"/>
    <mergeCell ref="H245:O245"/>
    <mergeCell ref="A246:B246"/>
    <mergeCell ref="C246:E246"/>
    <mergeCell ref="F246:G246"/>
    <mergeCell ref="H246:O246"/>
    <mergeCell ref="B242:E242"/>
    <mergeCell ref="F242:O242"/>
    <mergeCell ref="B243:E243"/>
    <mergeCell ref="F243:O243"/>
    <mergeCell ref="A236:A237"/>
    <mergeCell ref="B236:E237"/>
    <mergeCell ref="F236:O237"/>
    <mergeCell ref="B241:E241"/>
    <mergeCell ref="F241:O241"/>
    <mergeCell ref="C247:E247"/>
    <mergeCell ref="F247:G247"/>
    <mergeCell ref="H247:O247"/>
    <mergeCell ref="A250:B250"/>
    <mergeCell ref="C250:E250"/>
    <mergeCell ref="F250:G250"/>
    <mergeCell ref="H250:O250"/>
    <mergeCell ref="A249:B249"/>
    <mergeCell ref="C249:E249"/>
    <mergeCell ref="F249:G249"/>
    <mergeCell ref="A248:B248"/>
    <mergeCell ref="C248:E248"/>
    <mergeCell ref="F248:G248"/>
    <mergeCell ref="H248:O248"/>
    <mergeCell ref="A247:B247"/>
    <mergeCell ref="A256:B256"/>
    <mergeCell ref="C256:E256"/>
    <mergeCell ref="F256:G256"/>
    <mergeCell ref="H256:O256"/>
    <mergeCell ref="A255:B255"/>
    <mergeCell ref="C255:E255"/>
    <mergeCell ref="F255:G255"/>
    <mergeCell ref="H255:O255"/>
    <mergeCell ref="C251:E251"/>
    <mergeCell ref="F251:G251"/>
    <mergeCell ref="H251:O251"/>
    <mergeCell ref="A254:B254"/>
    <mergeCell ref="C254:E254"/>
    <mergeCell ref="F254:G254"/>
    <mergeCell ref="H254:O254"/>
    <mergeCell ref="A253:B253"/>
    <mergeCell ref="C253:E253"/>
    <mergeCell ref="F253:G253"/>
    <mergeCell ref="A252:B252"/>
    <mergeCell ref="C252:E252"/>
    <mergeCell ref="F252:G252"/>
    <mergeCell ref="H252:O252"/>
    <mergeCell ref="A251:B251"/>
    <mergeCell ref="T6:U6"/>
    <mergeCell ref="A260:B260"/>
    <mergeCell ref="C260:E260"/>
    <mergeCell ref="F260:G260"/>
    <mergeCell ref="H260:O260"/>
    <mergeCell ref="A259:B259"/>
    <mergeCell ref="C259:E259"/>
    <mergeCell ref="B64:E64"/>
    <mergeCell ref="G70:H70"/>
    <mergeCell ref="I70:J70"/>
    <mergeCell ref="K70:L70"/>
    <mergeCell ref="M65:O65"/>
    <mergeCell ref="I65:L65"/>
    <mergeCell ref="B65:H65"/>
    <mergeCell ref="B66:H66"/>
    <mergeCell ref="I66:J66"/>
    <mergeCell ref="I67:J67"/>
    <mergeCell ref="A258:B258"/>
    <mergeCell ref="C258:E258"/>
    <mergeCell ref="F258:G258"/>
    <mergeCell ref="H258:O258"/>
    <mergeCell ref="A257:B257"/>
    <mergeCell ref="C257:E257"/>
    <mergeCell ref="F257:G257"/>
    <mergeCell ref="F259:G259"/>
    <mergeCell ref="H259:O259"/>
    <mergeCell ref="I53:J53"/>
    <mergeCell ref="K53:L53"/>
    <mergeCell ref="M42:O42"/>
    <mergeCell ref="M43:O43"/>
    <mergeCell ref="M44:O44"/>
    <mergeCell ref="M49:O49"/>
    <mergeCell ref="M57:O57"/>
    <mergeCell ref="H257:O257"/>
    <mergeCell ref="H253:O253"/>
    <mergeCell ref="H249:O249"/>
    <mergeCell ref="A240:O240"/>
    <mergeCell ref="A235:E235"/>
    <mergeCell ref="F235:O235"/>
    <mergeCell ref="A230:B230"/>
    <mergeCell ref="C230:G230"/>
    <mergeCell ref="H230:O230"/>
    <mergeCell ref="A234:O234"/>
    <mergeCell ref="A232:O232"/>
    <mergeCell ref="A233:E233"/>
    <mergeCell ref="F233:O233"/>
    <mergeCell ref="K51:L51"/>
    <mergeCell ref="K55:L55"/>
    <mergeCell ref="V3:W3"/>
    <mergeCell ref="V4:W4"/>
    <mergeCell ref="V5:W5"/>
    <mergeCell ref="V6:W6"/>
    <mergeCell ref="I58:J58"/>
    <mergeCell ref="K58:L58"/>
    <mergeCell ref="M58:O58"/>
    <mergeCell ref="M47:O47"/>
    <mergeCell ref="M48:O48"/>
    <mergeCell ref="B15:O15"/>
    <mergeCell ref="M40:O40"/>
    <mergeCell ref="B25:O25"/>
    <mergeCell ref="I39:J39"/>
    <mergeCell ref="K39:L39"/>
    <mergeCell ref="G37:H37"/>
    <mergeCell ref="I37:J37"/>
    <mergeCell ref="K37:L37"/>
    <mergeCell ref="B26:E26"/>
    <mergeCell ref="F26:O26"/>
    <mergeCell ref="B28:E28"/>
    <mergeCell ref="M45:O45"/>
    <mergeCell ref="T3:U3"/>
    <mergeCell ref="T4:U4"/>
    <mergeCell ref="T5:U5"/>
    <mergeCell ref="M35:O35"/>
    <mergeCell ref="K188:L188"/>
    <mergeCell ref="M170:O170"/>
    <mergeCell ref="M171:O171"/>
    <mergeCell ref="M172:O172"/>
    <mergeCell ref="M173:O173"/>
    <mergeCell ref="M174:O174"/>
    <mergeCell ref="M175:O175"/>
    <mergeCell ref="K185:L185"/>
    <mergeCell ref="M52:O52"/>
    <mergeCell ref="K54:L54"/>
    <mergeCell ref="M188:O188"/>
    <mergeCell ref="K187:L187"/>
    <mergeCell ref="M185:O185"/>
    <mergeCell ref="M178:O178"/>
    <mergeCell ref="M158:O158"/>
    <mergeCell ref="K158:L158"/>
    <mergeCell ref="M159:O159"/>
    <mergeCell ref="M160:O160"/>
    <mergeCell ref="M161:O161"/>
    <mergeCell ref="M162:O162"/>
    <mergeCell ref="K162:L162"/>
    <mergeCell ref="K163:L163"/>
    <mergeCell ref="K156:L156"/>
    <mergeCell ref="K159:L159"/>
    <mergeCell ref="K157:L157"/>
    <mergeCell ref="A218:O218"/>
    <mergeCell ref="K223:L223"/>
    <mergeCell ref="B201:E201"/>
    <mergeCell ref="G203:H203"/>
    <mergeCell ref="I203:J203"/>
    <mergeCell ref="I199:J199"/>
    <mergeCell ref="K199:L199"/>
    <mergeCell ref="B203:E203"/>
    <mergeCell ref="B194:E194"/>
    <mergeCell ref="G195:H195"/>
    <mergeCell ref="G197:H197"/>
    <mergeCell ref="G194:H194"/>
    <mergeCell ref="B195:E195"/>
    <mergeCell ref="G196:H196"/>
    <mergeCell ref="I196:J196"/>
    <mergeCell ref="K196:L196"/>
    <mergeCell ref="B196:E196"/>
    <mergeCell ref="A215:O215"/>
    <mergeCell ref="A216:O216"/>
    <mergeCell ref="A217:O217"/>
    <mergeCell ref="K168:L168"/>
    <mergeCell ref="K208:L208"/>
    <mergeCell ref="B76:H76"/>
    <mergeCell ref="I46:J46"/>
    <mergeCell ref="G84:H84"/>
    <mergeCell ref="I84:J84"/>
    <mergeCell ref="I54:J54"/>
    <mergeCell ref="F62:L62"/>
    <mergeCell ref="F63:L63"/>
    <mergeCell ref="G58:H58"/>
    <mergeCell ref="I56:J56"/>
    <mergeCell ref="K56:L56"/>
    <mergeCell ref="K82:L82"/>
    <mergeCell ref="I76:L76"/>
    <mergeCell ref="I74:J74"/>
    <mergeCell ref="A80:O80"/>
    <mergeCell ref="B81:E81"/>
    <mergeCell ref="B78:H78"/>
    <mergeCell ref="M74:O74"/>
    <mergeCell ref="M81:O81"/>
    <mergeCell ref="G81:H81"/>
    <mergeCell ref="K67:L67"/>
    <mergeCell ref="K78:L78"/>
    <mergeCell ref="G74:H74"/>
    <mergeCell ref="B77:H77"/>
    <mergeCell ref="I77:J77"/>
    <mergeCell ref="B189:E189"/>
    <mergeCell ref="B187:E187"/>
    <mergeCell ref="B188:E188"/>
    <mergeCell ref="G188:H188"/>
    <mergeCell ref="I188:J188"/>
    <mergeCell ref="G187:H187"/>
    <mergeCell ref="I187:J187"/>
    <mergeCell ref="M189:O189"/>
    <mergeCell ref="I182:J182"/>
    <mergeCell ref="B185:E185"/>
    <mergeCell ref="B186:E186"/>
    <mergeCell ref="M187:O187"/>
    <mergeCell ref="M111:O111"/>
    <mergeCell ref="M112:O112"/>
    <mergeCell ref="M113:O113"/>
    <mergeCell ref="M114:O114"/>
    <mergeCell ref="M126:O126"/>
    <mergeCell ref="M127:O127"/>
    <mergeCell ref="M83:O83"/>
    <mergeCell ref="M84:O84"/>
    <mergeCell ref="M85:O85"/>
    <mergeCell ref="M104:O104"/>
    <mergeCell ref="M105:O105"/>
    <mergeCell ref="M106:O106"/>
    <mergeCell ref="M123:O123"/>
    <mergeCell ref="M90:O90"/>
    <mergeCell ref="M97:O97"/>
    <mergeCell ref="M102:O102"/>
    <mergeCell ref="M101:O101"/>
    <mergeCell ref="M103:O103"/>
    <mergeCell ref="M122:O122"/>
    <mergeCell ref="M205:O205"/>
    <mergeCell ref="M206:O206"/>
    <mergeCell ref="M192:O192"/>
    <mergeCell ref="M193:O193"/>
    <mergeCell ref="M201:O201"/>
    <mergeCell ref="M202:O202"/>
    <mergeCell ref="M203:O203"/>
    <mergeCell ref="M204:O204"/>
    <mergeCell ref="M133:O133"/>
    <mergeCell ref="M134:O134"/>
    <mergeCell ref="M135:O135"/>
    <mergeCell ref="M136:O136"/>
    <mergeCell ref="M190:O190"/>
    <mergeCell ref="M191:O191"/>
    <mergeCell ref="M179:O179"/>
    <mergeCell ref="M180:O180"/>
    <mergeCell ref="M181:O182"/>
    <mergeCell ref="M169:O169"/>
    <mergeCell ref="M163:O163"/>
    <mergeCell ref="M200:O200"/>
    <mergeCell ref="M195:O195"/>
    <mergeCell ref="M196:O196"/>
    <mergeCell ref="M197:O197"/>
    <mergeCell ref="M198:O198"/>
  </mergeCells>
  <phoneticPr fontId="10" type="noConversion"/>
  <dataValidations count="9">
    <dataValidation type="list" allowBlank="1" showInputMessage="1" showErrorMessage="1" sqref="M171:O171 M175:O175 M177:O177 M186:O187 M195:O195 M179:O179 M211:O211 M193 M159:O162 M157:O157 M144:O146 M151:O151 M153:O154 N88:O89 M126 M112 M51:O54 M57:O57 M61:O61 M39:O44 M49:O49 M104:M105 M110:O110 M132:O132 M134 M200:O201 M203:O207 M209:O209" xr:uid="{00000000-0002-0000-0000-000000000000}">
      <formula1>$F$39:$L$39</formula1>
    </dataValidation>
    <dataValidation type="list" allowBlank="1" showInputMessage="1" showErrorMessage="1" sqref="N189:O189 M189:M192" xr:uid="{00000000-0002-0000-0000-000001000000}">
      <formula1>$F$189:$L$189</formula1>
    </dataValidation>
    <dataValidation type="list" allowBlank="1" showInputMessage="1" showErrorMessage="1" sqref="M196:O198" xr:uid="{00000000-0002-0000-0000-000002000000}">
      <formula1>$F$196:$L$196</formula1>
    </dataValidation>
    <dataValidation type="list" allowBlank="1" showInputMessage="1" showErrorMessage="1" sqref="M98:O100 M82:O82 M47:O47 M122:O124" xr:uid="{00000000-0002-0000-0000-000003000000}">
      <formula1>$F$47:$L$47</formula1>
    </dataValidation>
    <dataValidation type="list" allowBlank="1" showInputMessage="1" showErrorMessage="1" sqref="M38:O38 M36:O36 M71:O71 M73:O75 M101:O101 M106:O108 M128:O130" xr:uid="{00000000-0002-0000-0000-000004000000}">
      <formula1>$F$36:$L$36</formula1>
    </dataValidation>
    <dataValidation type="list" allowBlank="1" showInputMessage="1" showErrorMessage="1" sqref="M37:O37" xr:uid="{00000000-0002-0000-0000-000005000000}">
      <formula1>$F$37:$L$37</formula1>
    </dataValidation>
    <dataValidation type="list" allowBlank="1" showInputMessage="1" showErrorMessage="1" sqref="M55:O55 M60:O60 M58:O58 M72:O72 M83:O85 M103:O103 M111:O111 M113:O114 M127:O127 M133:O133 M135:O136 M147:O147 M149:O150 M155:O156 M164:O169 M172:O174 M178:O178" xr:uid="{00000000-0002-0000-0000-000006000000}">
      <formula1>$F$55:$L$55</formula1>
    </dataValidation>
    <dataValidation type="list" allowBlank="1" showInputMessage="1" showErrorMessage="1" sqref="M48:O48" xr:uid="{00000000-0002-0000-0000-000007000000}">
      <formula1>$F$48:$L$48</formula1>
    </dataValidation>
    <dataValidation type="list" allowBlank="1" showInputMessage="1" showErrorMessage="1" sqref="M202:O202 M208:O208" xr:uid="{00000000-0002-0000-0000-000008000000}">
      <formula1>$F$202:$L$202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&amp;LΕ036.29.01/09-06-2022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</dc:creator>
  <cp:lastModifiedBy>Ploumidou Rozanna</cp:lastModifiedBy>
  <cp:lastPrinted>2021-05-12T07:23:58Z</cp:lastPrinted>
  <dcterms:created xsi:type="dcterms:W3CDTF">2019-06-14T08:50:41Z</dcterms:created>
  <dcterms:modified xsi:type="dcterms:W3CDTF">2022-06-21T06:24:14Z</dcterms:modified>
</cp:coreProperties>
</file>