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75" windowWidth="19440" windowHeight="7995"/>
  </bookViews>
  <sheets>
    <sheet name="Πρόγραμμα Υπολογισμού Προστίμων" sheetId="2" r:id="rId1"/>
  </sheets>
  <calcPr calcId="145621"/>
</workbook>
</file>

<file path=xl/calcChain.xml><?xml version="1.0" encoding="utf-8"?>
<calcChain xmlns="http://schemas.openxmlformats.org/spreadsheetml/2006/main">
  <c r="I6" i="2" l="1"/>
  <c r="K17" i="2" s="1"/>
  <c r="J17" i="2"/>
  <c r="I4" i="2"/>
  <c r="J28" i="2" s="1"/>
  <c r="K27" i="2"/>
  <c r="K26" i="2"/>
  <c r="K25" i="2"/>
  <c r="K24" i="2"/>
  <c r="K23" i="2"/>
  <c r="K28" i="2"/>
  <c r="J23" i="2"/>
  <c r="K22" i="2"/>
  <c r="J22" i="2"/>
  <c r="K21" i="2"/>
  <c r="J21" i="2"/>
  <c r="K20" i="2"/>
  <c r="J20" i="2"/>
  <c r="K19" i="2"/>
  <c r="J19" i="2"/>
  <c r="K18" i="2"/>
  <c r="E29" i="2"/>
  <c r="J16" i="2"/>
  <c r="J15" i="2"/>
  <c r="J14" i="2"/>
  <c r="J18" i="2" l="1"/>
  <c r="J24" i="2"/>
  <c r="J25" i="2"/>
  <c r="J26" i="2"/>
  <c r="J27" i="2"/>
  <c r="K16" i="2"/>
</calcChain>
</file>

<file path=xl/sharedStrings.xml><?xml version="1.0" encoding="utf-8"?>
<sst xmlns="http://schemas.openxmlformats.org/spreadsheetml/2006/main" count="63" uniqueCount="44">
  <si>
    <t>ΣΟΒΑΡΟΤΗΤΑ</t>
  </si>
  <si>
    <t>ΧΑΜΗΛΗ</t>
  </si>
  <si>
    <t>ΜΕΣΑΙΑ</t>
  </si>
  <si>
    <t>ΥΨΗΛΗ</t>
  </si>
  <si>
    <t>ΙΔΙΑΙΤΕΡΑ ΥΨΗΛΗ</t>
  </si>
  <si>
    <t>ΒΑΘΜΟΣ</t>
  </si>
  <si>
    <t>ΜΙΑ</t>
  </si>
  <si>
    <t>ΔΥΟ</t>
  </si>
  <si>
    <t>ΜΕΓΕΘΟΣ ΕΠΙΧΕΙΡΗΣΗΣ</t>
  </si>
  <si>
    <t>1,500,001€ &lt; ΜΕΣΑΙΑ &lt; 5,000,000€</t>
  </si>
  <si>
    <t>ΥΠΟΤΡΟΠΗ</t>
  </si>
  <si>
    <t>ΜΗ ΥΠΟΤΡΟΠΗ</t>
  </si>
  <si>
    <t>ΤΡΕΙΣ ΚΑΙ ΑΝΩ</t>
  </si>
  <si>
    <t>ΔΥΟ ΚΑΙ ΑΝΩ</t>
  </si>
  <si>
    <t>ΜΕΓΕΘΟΣ</t>
  </si>
  <si>
    <t>ΑΡΙΘΜΟΣ</t>
  </si>
  <si>
    <t>ΒΑΘΜΟΛΟΓΗΣΗ ΕΠΙΧΕΙΡΗΣΗΣ</t>
  </si>
  <si>
    <t>ΚΑΤΗΓΟΡΙΑ ΧΡΗΜΑΤΙΚΟΥ ΥΨΟΥΣ ΔΙΟΙΚΗΤΙΚΗΣ ΚΥΡΩΣΗΣ</t>
  </si>
  <si>
    <t>Α</t>
  </si>
  <si>
    <t>ΣΥΝΟΛΙΚΗ ΒΑΘΜΟΛΟΓΙΑ</t>
  </si>
  <si>
    <t>Γ</t>
  </si>
  <si>
    <t>ΕΥΡΟΣ
ΧΡΗΜΑΤΙΚΟΥ ΥΨΟΥΣ
ΔΙΟΙΚΗΤΙΚΗΣ ΚΥΡΩΣΗΣ</t>
  </si>
  <si>
    <t>ΒΑΘΜΟΣ ΕΠΙΚΙΝΔΥΝΟΤΗΤΑΣ</t>
  </si>
  <si>
    <t>ΠΟΛΛΑΠΛΟΤΗΤΑ ΜΗ ΣΥΜΜΟΡΦΩΣΕΩΝ</t>
  </si>
  <si>
    <t>®</t>
  </si>
  <si>
    <t>2 ή 3</t>
  </si>
  <si>
    <t>4 ή 5</t>
  </si>
  <si>
    <t>6 ή 7 ή 8</t>
  </si>
  <si>
    <t>500,001€ &lt; ΜΙΚΡΗ &lt; 1,500,000€</t>
  </si>
  <si>
    <r>
      <t xml:space="preserve">ΠΟΛΎ ΜΙΚΡΗ </t>
    </r>
    <r>
      <rPr>
        <sz val="11"/>
        <color indexed="12"/>
        <rFont val="Aharoni"/>
        <charset val="177"/>
      </rPr>
      <t>&lt;</t>
    </r>
    <r>
      <rPr>
        <sz val="11"/>
        <color indexed="12"/>
        <rFont val="Calibri"/>
        <family val="2"/>
        <charset val="161"/>
      </rPr>
      <t xml:space="preserve"> 500000€</t>
    </r>
  </si>
  <si>
    <r>
      <t xml:space="preserve">ΜΕΓΑΛΗ </t>
    </r>
    <r>
      <rPr>
        <sz val="11"/>
        <color indexed="12"/>
        <rFont val="Arial"/>
        <family val="2"/>
        <charset val="161"/>
      </rPr>
      <t>&gt;</t>
    </r>
    <r>
      <rPr>
        <sz val="11"/>
        <color indexed="12"/>
        <rFont val="Calibri"/>
        <family val="2"/>
        <charset val="161"/>
      </rPr>
      <t xml:space="preserve"> 5,000,001€</t>
    </r>
  </si>
  <si>
    <t>Β=(Α+Γ)/2</t>
  </si>
  <si>
    <t>κ=(Γ-Α)/2</t>
  </si>
  <si>
    <t>1η</t>
  </si>
  <si>
    <t>2η</t>
  </si>
  <si>
    <t>ΕΛΑΧΙΣΤΟ</t>
  </si>
  <si>
    <t>ΜΕΓΙΣΤΟ</t>
  </si>
  <si>
    <t>ΟΔΗΓΙΕΣ ΧΡΗΣΕΩΣ ΤΟΥ ΠΙΝΑΚΑ ΥΠΟΛΟΓΙΣΜΟΥ</t>
  </si>
  <si>
    <t>ΠΙΝΑΚΑΣ 1</t>
  </si>
  <si>
    <t>ΠΙΝΑΚΑΣ 2</t>
  </si>
  <si>
    <t>ΠΙΝΑΚΑΣ 3</t>
  </si>
  <si>
    <t>ΕΥΡΟΣ ΠΡΟΣΤΙΜΟΥ</t>
  </si>
  <si>
    <t>ΕΥΡΟΣ ΠΡΟΣΤΙΜΟΥ ΑΝΑ ΚΑΤΗΓΟΡΙΑ</t>
  </si>
  <si>
    <r>
      <t>1.</t>
    </r>
    <r>
      <rPr>
        <sz val="10"/>
        <color indexed="8"/>
        <rFont val="Calibri"/>
        <family val="2"/>
        <charset val="161"/>
      </rPr>
      <t xml:space="preserve"> Στον  ΠΙΝΑΚΑ 1 η Τριμελής Επιτροπή βαθμολογεί το βαθμό επικινδυνότητας,  τη πολλαπλότητα, το μέγεθος της επισέιρησης και την υποτροπή καταχωρόντας το βαθμό που επιλέγει στο αντίστοιχο "πράσινο" πεδίο.
    Από τη καταχώρηση της βαθμολογίας προκύπτει αυτόματα η ΣΥΝΟΛΙΚΗ ΒΑΘΜΟΛΟΓΙΑ για την εξεταζόμενη μη συμμόρφωση.
</t>
    </r>
    <r>
      <rPr>
        <b/>
        <sz val="10"/>
        <color indexed="8"/>
        <rFont val="Calibri"/>
        <family val="2"/>
        <charset val="161"/>
      </rPr>
      <t>2.</t>
    </r>
    <r>
      <rPr>
        <sz val="10"/>
        <color indexed="8"/>
        <rFont val="Calibri"/>
        <family val="2"/>
        <charset val="161"/>
      </rPr>
      <t xml:space="preserve"> Στον ΠΙΝΑΚΑ 2 Τριμελής Επιτροπή  καταχωρεί την ελάχιστη τιμή προστίμου (Α) και την μέγιστη τιμή προστίμου (Γ) που προβλέπεται στο άρθρο 23 του Ν. 4235/2014 για τη κατηγορία της εξεταζομένης μη συμμόρφωσης.
   Με τη καταχώρηση της ελάχιστης τιμής (Α) και της μέγιστης τιμής (Β) στον ΠΙΝΑΚΑ 3 στα "πράσινα πεδία" το πρόγραμμα υπολογίζει και εμφανίζει αυτόματα στον ΠΙΝΑΚΑ 2 την τιμή Β και κ και στον ΠΙΝΑΚΑ 3  το προβλεπόμενο εύρος του χρηματικού προστίμου (ελάχιστο και το μέγιστο) για κάθε κατηγορία χρηματικού ύψους διοικητικής κύρωσης.  
</t>
    </r>
    <r>
      <rPr>
        <b/>
        <sz val="10"/>
        <color indexed="8"/>
        <rFont val="Calibri"/>
        <family val="2"/>
        <charset val="161"/>
      </rPr>
      <t>3.</t>
    </r>
    <r>
      <rPr>
        <sz val="10"/>
        <color indexed="8"/>
        <rFont val="Calibri"/>
        <family val="2"/>
        <charset val="161"/>
      </rPr>
      <t xml:space="preserve"> Η Τριμελής επιτροπή με βάσει τη συνολική βαθμολογία αντιστιοιχίζει την εξεταζομένη μη συμμόρφωση στη κατηγορία του ΠΙΝΑΚΑ 3 και προσδιορίζει ακριβώς το πρόστιμο εντός του εύρους που εμφανίζεται για αυτή τη κατηγορία.
</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</si>
</sst>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161"/>
      <scheme val="minor"/>
    </font>
    <font>
      <b/>
      <sz val="11"/>
      <color indexed="8"/>
      <name val="Calibri"/>
      <family val="2"/>
      <charset val="161"/>
    </font>
    <font>
      <b/>
      <sz val="12"/>
      <color indexed="8"/>
      <name val="Calibri"/>
      <family val="2"/>
      <charset val="161"/>
    </font>
    <font>
      <b/>
      <sz val="11"/>
      <color indexed="8"/>
      <name val="Symbol"/>
      <family val="1"/>
      <charset val="2"/>
    </font>
    <font>
      <b/>
      <sz val="14"/>
      <color indexed="10"/>
      <name val="Calibri"/>
      <family val="2"/>
      <charset val="161"/>
    </font>
    <font>
      <b/>
      <sz val="14"/>
      <color indexed="10"/>
      <name val="Arial Narrow"/>
      <family val="2"/>
      <charset val="161"/>
    </font>
    <font>
      <b/>
      <sz val="14"/>
      <color indexed="8"/>
      <name val="Calibri"/>
      <family val="2"/>
      <charset val="161"/>
    </font>
    <font>
      <b/>
      <sz val="14"/>
      <name val="Calibri"/>
      <family val="2"/>
      <charset val="161"/>
    </font>
    <font>
      <b/>
      <sz val="11"/>
      <color indexed="8"/>
      <name val="Calibri"/>
      <family val="2"/>
      <charset val="161"/>
    </font>
    <font>
      <b/>
      <sz val="11"/>
      <color indexed="12"/>
      <name val="Calibri"/>
      <family val="2"/>
      <charset val="161"/>
    </font>
    <font>
      <sz val="11"/>
      <color indexed="12"/>
      <name val="Calibri"/>
      <family val="2"/>
      <charset val="161"/>
    </font>
    <font>
      <sz val="11"/>
      <color indexed="12"/>
      <name val="Aharoni"/>
      <charset val="177"/>
    </font>
    <font>
      <sz val="11"/>
      <color indexed="12"/>
      <name val="Arial"/>
      <family val="2"/>
      <charset val="161"/>
    </font>
    <font>
      <b/>
      <sz val="16"/>
      <color indexed="8"/>
      <name val="Calibri"/>
      <family val="2"/>
      <charset val="161"/>
    </font>
    <font>
      <sz val="10"/>
      <color indexed="8"/>
      <name val="Calibri"/>
      <family val="2"/>
      <charset val="161"/>
    </font>
    <font>
      <b/>
      <sz val="9"/>
      <color indexed="8"/>
      <name val="Calibri"/>
      <family val="2"/>
      <charset val="161"/>
    </font>
    <font>
      <b/>
      <sz val="10"/>
      <color indexed="8"/>
      <name val="Calibri"/>
      <family val="2"/>
      <charset val="161"/>
    </font>
  </fonts>
  <fills count="6">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47"/>
        <bgColor indexed="64"/>
      </patternFill>
    </fill>
  </fills>
  <borders count="45">
    <border>
      <left/>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1">
    <xf numFmtId="0" fontId="0" fillId="0" borderId="0"/>
  </cellStyleXfs>
  <cellXfs count="106">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0" xfId="0" applyAlignment="1">
      <alignment vertical="center"/>
    </xf>
    <xf numFmtId="0" fontId="0" fillId="3" borderId="0" xfId="0" applyFill="1" applyBorder="1" applyAlignment="1">
      <alignment horizontal="center" vertical="center"/>
    </xf>
    <xf numFmtId="0" fontId="3" fillId="3" borderId="0" xfId="0" applyFont="1" applyFill="1" applyBorder="1" applyAlignment="1">
      <alignment horizontal="center" vertical="center"/>
    </xf>
    <xf numFmtId="0" fontId="0" fillId="3" borderId="0" xfId="0" applyFont="1" applyFill="1" applyBorder="1" applyAlignment="1">
      <alignment horizontal="center" vertical="center"/>
    </xf>
    <xf numFmtId="0" fontId="10" fillId="3" borderId="0" xfId="0" applyFont="1" applyFill="1" applyBorder="1" applyAlignment="1">
      <alignment horizontal="center" vertical="center"/>
    </xf>
    <xf numFmtId="0" fontId="9" fillId="3" borderId="0" xfId="0" applyFont="1" applyFill="1" applyBorder="1" applyAlignment="1">
      <alignment horizontal="center" vertical="center"/>
    </xf>
    <xf numFmtId="0" fontId="0" fillId="3" borderId="0" xfId="0" applyFill="1"/>
    <xf numFmtId="0" fontId="2" fillId="4" borderId="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1" fillId="5" borderId="12"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10" fillId="3" borderId="15" xfId="0" applyFont="1" applyFill="1" applyBorder="1" applyAlignment="1">
      <alignment horizontal="left" vertical="center"/>
    </xf>
    <xf numFmtId="0" fontId="9" fillId="3" borderId="16" xfId="0" applyFont="1" applyFill="1" applyBorder="1" applyAlignment="1">
      <alignment horizontal="center" vertical="center"/>
    </xf>
    <xf numFmtId="0" fontId="10" fillId="3" borderId="17" xfId="0" applyFont="1" applyFill="1" applyBorder="1" applyAlignment="1">
      <alignment horizontal="left" vertical="center"/>
    </xf>
    <xf numFmtId="0" fontId="9" fillId="3" borderId="18" xfId="0" applyFont="1" applyFill="1" applyBorder="1" applyAlignment="1">
      <alignment horizontal="center" vertical="center"/>
    </xf>
    <xf numFmtId="0" fontId="10" fillId="3" borderId="19" xfId="0" applyFont="1" applyFill="1" applyBorder="1" applyAlignment="1">
      <alignment horizontal="left" vertical="center"/>
    </xf>
    <xf numFmtId="0" fontId="9" fillId="3" borderId="20" xfId="0" applyFont="1" applyFill="1" applyBorder="1" applyAlignment="1">
      <alignment horizontal="center" vertical="center"/>
    </xf>
    <xf numFmtId="0" fontId="4" fillId="3" borderId="11"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8" fillId="4" borderId="23" xfId="0" applyFont="1" applyFill="1" applyBorder="1" applyAlignment="1">
      <alignment horizontal="center" vertical="center"/>
    </xf>
    <xf numFmtId="0" fontId="0" fillId="3" borderId="24" xfId="0" applyFill="1" applyBorder="1" applyAlignment="1"/>
    <xf numFmtId="0" fontId="0" fillId="3" borderId="25" xfId="0" applyFill="1" applyBorder="1" applyAlignment="1"/>
    <xf numFmtId="0" fontId="3" fillId="3" borderId="26" xfId="0" applyFont="1" applyFill="1" applyBorder="1" applyAlignment="1">
      <alignment horizontal="center" vertical="center"/>
    </xf>
    <xf numFmtId="0" fontId="6" fillId="4" borderId="27" xfId="0" applyFont="1" applyFill="1" applyBorder="1" applyAlignment="1">
      <alignment horizontal="center" vertical="center" wrapText="1"/>
    </xf>
    <xf numFmtId="0" fontId="0" fillId="5" borderId="0" xfId="0" applyFill="1" applyBorder="1"/>
    <xf numFmtId="0" fontId="0" fillId="5" borderId="27" xfId="0" applyFill="1" applyBorder="1"/>
    <xf numFmtId="0" fontId="16" fillId="0" borderId="28" xfId="0" applyFont="1" applyBorder="1" applyAlignment="1">
      <alignment horizontal="left" vertical="top" wrapText="1"/>
    </xf>
    <xf numFmtId="0" fontId="14" fillId="0" borderId="24" xfId="0" applyFont="1" applyBorder="1" applyAlignment="1">
      <alignment horizontal="left" vertical="top" wrapText="1"/>
    </xf>
    <xf numFmtId="0" fontId="14" fillId="0" borderId="25" xfId="0" applyFont="1" applyBorder="1" applyAlignment="1">
      <alignment horizontal="left" vertical="top" wrapText="1"/>
    </xf>
    <xf numFmtId="0" fontId="14" fillId="0" borderId="29" xfId="0" applyFont="1" applyBorder="1" applyAlignment="1">
      <alignment horizontal="left" vertical="top" wrapText="1"/>
    </xf>
    <xf numFmtId="0" fontId="14" fillId="0" borderId="0" xfId="0" applyFont="1" applyBorder="1" applyAlignment="1">
      <alignment horizontal="left" vertical="top" wrapText="1"/>
    </xf>
    <xf numFmtId="0" fontId="14" fillId="0" borderId="27" xfId="0" applyFont="1" applyBorder="1" applyAlignment="1">
      <alignment horizontal="left" vertical="top" wrapText="1"/>
    </xf>
    <xf numFmtId="0" fontId="14" fillId="0" borderId="30" xfId="0" applyFont="1" applyBorder="1" applyAlignment="1">
      <alignment horizontal="left" vertical="top" wrapText="1"/>
    </xf>
    <xf numFmtId="0" fontId="14" fillId="0" borderId="26" xfId="0" applyFont="1" applyBorder="1" applyAlignment="1">
      <alignment horizontal="left" vertical="top" wrapText="1"/>
    </xf>
    <xf numFmtId="0" fontId="14" fillId="0" borderId="31" xfId="0" applyFont="1" applyBorder="1" applyAlignment="1">
      <alignment horizontal="left" vertical="top" wrapText="1"/>
    </xf>
    <xf numFmtId="0" fontId="1" fillId="0" borderId="32" xfId="0" applyFont="1" applyBorder="1" applyAlignment="1">
      <alignment horizontal="center"/>
    </xf>
    <xf numFmtId="0" fontId="1" fillId="0" borderId="33" xfId="0" applyFont="1" applyBorder="1" applyAlignment="1">
      <alignment horizontal="center"/>
    </xf>
    <xf numFmtId="0" fontId="1" fillId="0" borderId="12" xfId="0" applyFont="1" applyBorder="1" applyAlignment="1">
      <alignment horizontal="center"/>
    </xf>
    <xf numFmtId="0" fontId="15" fillId="4" borderId="34" xfId="0" applyFont="1" applyFill="1" applyBorder="1" applyAlignment="1">
      <alignment horizontal="center" vertical="center" textRotation="90"/>
    </xf>
    <xf numFmtId="0" fontId="15" fillId="4" borderId="35" xfId="0" applyFont="1" applyFill="1" applyBorder="1" applyAlignment="1">
      <alignment horizontal="center" vertical="center" textRotation="90"/>
    </xf>
    <xf numFmtId="0" fontId="15" fillId="4" borderId="36" xfId="0" applyFont="1" applyFill="1" applyBorder="1" applyAlignment="1">
      <alignment horizontal="center" vertical="center" textRotation="90"/>
    </xf>
    <xf numFmtId="0" fontId="1" fillId="5" borderId="34" xfId="0" applyFont="1" applyFill="1" applyBorder="1" applyAlignment="1">
      <alignment horizontal="center" vertical="center" textRotation="90"/>
    </xf>
    <xf numFmtId="0" fontId="1" fillId="5" borderId="35" xfId="0" applyFont="1" applyFill="1" applyBorder="1" applyAlignment="1">
      <alignment horizontal="center" vertical="center" textRotation="90"/>
    </xf>
    <xf numFmtId="0" fontId="1" fillId="5" borderId="36" xfId="0" applyFont="1" applyFill="1" applyBorder="1" applyAlignment="1">
      <alignment horizontal="center" vertical="center" textRotation="90"/>
    </xf>
    <xf numFmtId="0" fontId="1" fillId="5" borderId="37" xfId="0" applyFont="1" applyFill="1" applyBorder="1" applyAlignment="1">
      <alignment horizontal="center" vertical="center" wrapText="1"/>
    </xf>
    <xf numFmtId="0" fontId="1" fillId="5" borderId="38"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39" xfId="0" applyFont="1" applyFill="1" applyBorder="1" applyAlignment="1">
      <alignment horizontal="center" vertical="center" wrapText="1"/>
    </xf>
    <xf numFmtId="0" fontId="1" fillId="5" borderId="40"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9" fillId="3" borderId="37" xfId="0" applyFont="1" applyFill="1" applyBorder="1" applyAlignment="1">
      <alignment horizontal="center" vertical="center"/>
    </xf>
    <xf numFmtId="0" fontId="9" fillId="3" borderId="38" xfId="0" applyFont="1" applyFill="1" applyBorder="1" applyAlignment="1">
      <alignment horizontal="center" vertical="center"/>
    </xf>
    <xf numFmtId="0" fontId="1" fillId="5" borderId="24"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6" fillId="3" borderId="27" xfId="0" applyFont="1" applyFill="1" applyBorder="1" applyAlignment="1">
      <alignment horizontal="center" vertical="center"/>
    </xf>
    <xf numFmtId="0" fontId="1" fillId="5" borderId="34" xfId="0" applyFont="1" applyFill="1" applyBorder="1" applyAlignment="1">
      <alignment horizontal="center" vertical="center" wrapText="1"/>
    </xf>
    <xf numFmtId="0" fontId="1" fillId="5" borderId="35" xfId="0" applyFont="1" applyFill="1" applyBorder="1" applyAlignment="1">
      <alignment horizontal="center" vertical="center" wrapText="1"/>
    </xf>
    <xf numFmtId="0" fontId="1" fillId="5" borderId="36"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1" fillId="3" borderId="34" xfId="0" applyFont="1" applyFill="1" applyBorder="1" applyAlignment="1">
      <alignment horizontal="center" vertical="center" textRotation="90"/>
    </xf>
    <xf numFmtId="0" fontId="1" fillId="3" borderId="35" xfId="0" applyFont="1" applyFill="1" applyBorder="1" applyAlignment="1">
      <alignment horizontal="center" vertical="center" textRotation="90"/>
    </xf>
    <xf numFmtId="0" fontId="1" fillId="3" borderId="36" xfId="0" applyFont="1" applyFill="1" applyBorder="1" applyAlignment="1">
      <alignment horizontal="center" vertical="center" textRotation="90"/>
    </xf>
    <xf numFmtId="0" fontId="13" fillId="4" borderId="33"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5" borderId="33" xfId="0" applyFont="1" applyFill="1" applyBorder="1" applyAlignment="1">
      <alignment horizontal="center"/>
    </xf>
    <xf numFmtId="0" fontId="13" fillId="5" borderId="12" xfId="0" applyFont="1" applyFill="1" applyBorder="1" applyAlignment="1">
      <alignment horizontal="center"/>
    </xf>
    <xf numFmtId="0" fontId="13" fillId="3" borderId="32" xfId="0" applyFont="1" applyFill="1" applyBorder="1" applyAlignment="1">
      <alignment horizontal="center"/>
    </xf>
    <xf numFmtId="0" fontId="13" fillId="3" borderId="33" xfId="0" applyFont="1" applyFill="1" applyBorder="1" applyAlignment="1">
      <alignment horizontal="center"/>
    </xf>
    <xf numFmtId="0" fontId="13" fillId="3" borderId="12" xfId="0" applyFont="1" applyFill="1" applyBorder="1" applyAlignment="1">
      <alignment horizontal="center"/>
    </xf>
    <xf numFmtId="0" fontId="0" fillId="3" borderId="27" xfId="0" applyFill="1" applyBorder="1" applyAlignment="1">
      <alignment horizontal="center" vertical="center"/>
    </xf>
    <xf numFmtId="0" fontId="6" fillId="2" borderId="1"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abSelected="1" workbookViewId="0">
      <selection activeCell="I5" sqref="I5"/>
    </sheetView>
  </sheetViews>
  <sheetFormatPr defaultRowHeight="15" x14ac:dyDescent="0.25"/>
  <cols>
    <col min="1" max="1" width="3.5703125" customWidth="1"/>
    <col min="2" max="2" width="32" customWidth="1"/>
    <col min="3" max="3" width="13.5703125" customWidth="1"/>
    <col min="4" max="4" width="3.5703125" customWidth="1"/>
    <col min="6" max="6" width="2.7109375" customWidth="1"/>
    <col min="7" max="7" width="3.28515625" customWidth="1"/>
    <col min="8" max="8" width="18.85546875" customWidth="1"/>
    <col min="9" max="9" width="14.140625" customWidth="1"/>
    <col min="10" max="10" width="11.5703125" customWidth="1"/>
    <col min="11" max="11" width="10.42578125" customWidth="1"/>
  </cols>
  <sheetData>
    <row r="1" spans="1:11" ht="21.75" customHeight="1" thickBot="1" x14ac:dyDescent="0.4">
      <c r="A1" s="89" t="s">
        <v>16</v>
      </c>
      <c r="B1" s="96" t="s">
        <v>38</v>
      </c>
      <c r="C1" s="97"/>
      <c r="D1" s="97"/>
      <c r="E1" s="98"/>
      <c r="G1" s="58" t="s">
        <v>41</v>
      </c>
      <c r="H1" s="92" t="s">
        <v>39</v>
      </c>
      <c r="I1" s="93"/>
    </row>
    <row r="2" spans="1:11" ht="9" customHeight="1" thickBot="1" x14ac:dyDescent="0.3">
      <c r="A2" s="90"/>
      <c r="B2" s="40"/>
      <c r="C2" s="40"/>
      <c r="D2" s="40"/>
      <c r="E2" s="41"/>
      <c r="G2" s="59"/>
      <c r="H2" s="25"/>
      <c r="I2" s="43"/>
    </row>
    <row r="3" spans="1:11" ht="15.75" customHeight="1" x14ac:dyDescent="0.25">
      <c r="A3" s="90"/>
      <c r="B3" s="73" t="s">
        <v>22</v>
      </c>
      <c r="C3" s="74"/>
      <c r="D3" s="19"/>
      <c r="E3" s="99"/>
      <c r="F3" s="18"/>
      <c r="G3" s="59"/>
      <c r="H3" s="37" t="s">
        <v>18</v>
      </c>
      <c r="I3" s="104">
        <v>0</v>
      </c>
    </row>
    <row r="4" spans="1:11" ht="19.5" customHeight="1" thickBot="1" x14ac:dyDescent="0.3">
      <c r="A4" s="90"/>
      <c r="B4" s="28" t="s">
        <v>0</v>
      </c>
      <c r="C4" s="29" t="s">
        <v>5</v>
      </c>
      <c r="D4" s="19"/>
      <c r="E4" s="99"/>
      <c r="F4" s="18"/>
      <c r="G4" s="59"/>
      <c r="H4" s="38" t="s">
        <v>31</v>
      </c>
      <c r="I4" s="6">
        <f>(I3+I5)/2</f>
        <v>0</v>
      </c>
    </row>
    <row r="5" spans="1:11" ht="18.75" customHeight="1" x14ac:dyDescent="0.25">
      <c r="A5" s="90"/>
      <c r="B5" s="30" t="s">
        <v>1</v>
      </c>
      <c r="C5" s="31">
        <v>1</v>
      </c>
      <c r="D5" s="20" t="s">
        <v>24</v>
      </c>
      <c r="E5" s="100">
        <v>0</v>
      </c>
      <c r="F5" s="18"/>
      <c r="G5" s="59"/>
      <c r="H5" s="38" t="s">
        <v>20</v>
      </c>
      <c r="I5" s="105">
        <v>0</v>
      </c>
    </row>
    <row r="6" spans="1:11" ht="19.5" customHeight="1" thickBot="1" x14ac:dyDescent="0.3">
      <c r="A6" s="90"/>
      <c r="B6" s="32" t="s">
        <v>2</v>
      </c>
      <c r="C6" s="33" t="s">
        <v>25</v>
      </c>
      <c r="D6" s="20" t="s">
        <v>24</v>
      </c>
      <c r="E6" s="101">
        <v>0</v>
      </c>
      <c r="F6" s="18"/>
      <c r="G6" s="60"/>
      <c r="H6" s="39" t="s">
        <v>32</v>
      </c>
      <c r="I6" s="7">
        <f>(I5-I3)/2</f>
        <v>0</v>
      </c>
    </row>
    <row r="7" spans="1:11" ht="19.5" customHeight="1" thickBot="1" x14ac:dyDescent="0.3">
      <c r="A7" s="90"/>
      <c r="B7" s="32" t="s">
        <v>3</v>
      </c>
      <c r="C7" s="33" t="s">
        <v>26</v>
      </c>
      <c r="D7" s="20" t="s">
        <v>24</v>
      </c>
      <c r="E7" s="101">
        <v>0</v>
      </c>
      <c r="F7" s="18"/>
      <c r="G7" s="18"/>
    </row>
    <row r="8" spans="1:11" ht="21.75" thickBot="1" x14ac:dyDescent="0.4">
      <c r="A8" s="90"/>
      <c r="B8" s="34" t="s">
        <v>4</v>
      </c>
      <c r="C8" s="35" t="s">
        <v>27</v>
      </c>
      <c r="D8" s="20" t="s">
        <v>24</v>
      </c>
      <c r="E8" s="102">
        <v>0</v>
      </c>
      <c r="F8" s="18"/>
      <c r="G8" s="61" t="s">
        <v>42</v>
      </c>
      <c r="H8" s="94" t="s">
        <v>40</v>
      </c>
      <c r="I8" s="94"/>
      <c r="J8" s="94"/>
      <c r="K8" s="95"/>
    </row>
    <row r="9" spans="1:11" ht="15.75" customHeight="1" thickBot="1" x14ac:dyDescent="0.3">
      <c r="A9" s="90"/>
      <c r="B9" s="22"/>
      <c r="C9" s="23"/>
      <c r="D9" s="21"/>
      <c r="E9" s="78"/>
      <c r="F9" s="18"/>
      <c r="G9" s="62"/>
      <c r="H9" s="44"/>
      <c r="I9" s="44"/>
      <c r="J9" s="44"/>
      <c r="K9" s="45"/>
    </row>
    <row r="10" spans="1:11" ht="15" customHeight="1" x14ac:dyDescent="0.25">
      <c r="A10" s="90"/>
      <c r="B10" s="73" t="s">
        <v>23</v>
      </c>
      <c r="C10" s="74"/>
      <c r="D10" s="19"/>
      <c r="E10" s="78"/>
      <c r="F10" s="18"/>
      <c r="G10" s="62"/>
      <c r="H10" s="75" t="s">
        <v>17</v>
      </c>
      <c r="I10" s="79" t="s">
        <v>19</v>
      </c>
      <c r="J10" s="64" t="s">
        <v>21</v>
      </c>
      <c r="K10" s="65"/>
    </row>
    <row r="11" spans="1:11" ht="15.75" customHeight="1" thickBot="1" x14ac:dyDescent="0.3">
      <c r="A11" s="90"/>
      <c r="B11" s="28" t="s">
        <v>15</v>
      </c>
      <c r="C11" s="29" t="s">
        <v>5</v>
      </c>
      <c r="D11" s="19"/>
      <c r="E11" s="78"/>
      <c r="F11" s="18"/>
      <c r="G11" s="62"/>
      <c r="H11" s="76"/>
      <c r="I11" s="80"/>
      <c r="J11" s="66"/>
      <c r="K11" s="67"/>
    </row>
    <row r="12" spans="1:11" ht="19.5" customHeight="1" thickBot="1" x14ac:dyDescent="0.3">
      <c r="A12" s="90"/>
      <c r="B12" s="30" t="s">
        <v>6</v>
      </c>
      <c r="C12" s="31">
        <v>0</v>
      </c>
      <c r="D12" s="20" t="s">
        <v>24</v>
      </c>
      <c r="E12" s="103">
        <v>0</v>
      </c>
      <c r="F12" s="18"/>
      <c r="G12" s="62"/>
      <c r="H12" s="76"/>
      <c r="I12" s="80"/>
      <c r="J12" s="68"/>
      <c r="K12" s="69"/>
    </row>
    <row r="13" spans="1:11" ht="19.5" customHeight="1" thickBot="1" x14ac:dyDescent="0.3">
      <c r="A13" s="90"/>
      <c r="B13" s="32" t="s">
        <v>7</v>
      </c>
      <c r="C13" s="33">
        <v>1</v>
      </c>
      <c r="D13" s="20" t="s">
        <v>24</v>
      </c>
      <c r="E13" s="101">
        <v>0</v>
      </c>
      <c r="F13" s="18"/>
      <c r="G13" s="62"/>
      <c r="H13" s="77"/>
      <c r="I13" s="81"/>
      <c r="J13" s="26" t="s">
        <v>35</v>
      </c>
      <c r="K13" s="27" t="s">
        <v>36</v>
      </c>
    </row>
    <row r="14" spans="1:11" ht="19.5" customHeight="1" thickBot="1" x14ac:dyDescent="0.3">
      <c r="A14" s="90"/>
      <c r="B14" s="34" t="s">
        <v>12</v>
      </c>
      <c r="C14" s="35">
        <v>2</v>
      </c>
      <c r="D14" s="20" t="s">
        <v>24</v>
      </c>
      <c r="E14" s="102">
        <v>0</v>
      </c>
      <c r="F14" s="18"/>
      <c r="G14" s="62"/>
      <c r="H14" s="70" t="s">
        <v>33</v>
      </c>
      <c r="I14" s="3">
        <v>2</v>
      </c>
      <c r="J14" s="82">
        <f>I3</f>
        <v>0</v>
      </c>
      <c r="K14" s="83"/>
    </row>
    <row r="15" spans="1:11" ht="19.5" customHeight="1" thickBot="1" x14ac:dyDescent="0.3">
      <c r="A15" s="90"/>
      <c r="B15" s="22"/>
      <c r="C15" s="23"/>
      <c r="D15" s="19"/>
      <c r="E15" s="78"/>
      <c r="F15" s="18"/>
      <c r="G15" s="62"/>
      <c r="H15" s="71"/>
      <c r="I15" s="5">
        <v>3</v>
      </c>
      <c r="J15" s="84">
        <f>I3</f>
        <v>0</v>
      </c>
      <c r="K15" s="85"/>
    </row>
    <row r="16" spans="1:11" ht="18.75" customHeight="1" x14ac:dyDescent="0.25">
      <c r="A16" s="90"/>
      <c r="B16" s="73" t="s">
        <v>8</v>
      </c>
      <c r="C16" s="74"/>
      <c r="D16" s="19"/>
      <c r="E16" s="78"/>
      <c r="F16" s="18"/>
      <c r="G16" s="62"/>
      <c r="H16" s="71"/>
      <c r="I16" s="5">
        <v>4</v>
      </c>
      <c r="J16" s="14">
        <f>I3</f>
        <v>0</v>
      </c>
      <c r="K16" s="6">
        <f>I3+I6/8</f>
        <v>0</v>
      </c>
    </row>
    <row r="17" spans="1:11" ht="19.5" customHeight="1" thickBot="1" x14ac:dyDescent="0.3">
      <c r="A17" s="90"/>
      <c r="B17" s="28" t="s">
        <v>14</v>
      </c>
      <c r="C17" s="29" t="s">
        <v>5</v>
      </c>
      <c r="D17" s="19"/>
      <c r="E17" s="78"/>
      <c r="F17" s="18"/>
      <c r="G17" s="62"/>
      <c r="H17" s="71"/>
      <c r="I17" s="5">
        <v>5</v>
      </c>
      <c r="J17" s="16">
        <f>I3+I6/8</f>
        <v>0</v>
      </c>
      <c r="K17" s="6">
        <f>I3+2*I6/8</f>
        <v>0</v>
      </c>
    </row>
    <row r="18" spans="1:11" ht="18" customHeight="1" x14ac:dyDescent="0.25">
      <c r="A18" s="90"/>
      <c r="B18" s="30" t="s">
        <v>29</v>
      </c>
      <c r="C18" s="31">
        <v>1</v>
      </c>
      <c r="D18" s="20" t="s">
        <v>24</v>
      </c>
      <c r="E18" s="103">
        <v>0</v>
      </c>
      <c r="F18" s="18"/>
      <c r="G18" s="62"/>
      <c r="H18" s="71"/>
      <c r="I18" s="5">
        <v>6</v>
      </c>
      <c r="J18" s="14">
        <f>I3+2*I6/8</f>
        <v>0</v>
      </c>
      <c r="K18" s="6">
        <f>I3+3*I6/8</f>
        <v>0</v>
      </c>
    </row>
    <row r="19" spans="1:11" ht="18.75" customHeight="1" x14ac:dyDescent="0.25">
      <c r="A19" s="90"/>
      <c r="B19" s="32" t="s">
        <v>28</v>
      </c>
      <c r="C19" s="33">
        <v>2</v>
      </c>
      <c r="D19" s="20" t="s">
        <v>24</v>
      </c>
      <c r="E19" s="101">
        <v>0</v>
      </c>
      <c r="F19" s="18"/>
      <c r="G19" s="62"/>
      <c r="H19" s="71"/>
      <c r="I19" s="5">
        <v>7</v>
      </c>
      <c r="J19" s="14">
        <f>I3+3*I6/8</f>
        <v>0</v>
      </c>
      <c r="K19" s="6">
        <f>I3+4*I6/8</f>
        <v>0</v>
      </c>
    </row>
    <row r="20" spans="1:11" ht="18.75" customHeight="1" x14ac:dyDescent="0.25">
      <c r="A20" s="90"/>
      <c r="B20" s="32" t="s">
        <v>9</v>
      </c>
      <c r="C20" s="33">
        <v>3</v>
      </c>
      <c r="D20" s="20" t="s">
        <v>24</v>
      </c>
      <c r="E20" s="101">
        <v>0</v>
      </c>
      <c r="F20" s="18"/>
      <c r="G20" s="62"/>
      <c r="H20" s="71"/>
      <c r="I20" s="5">
        <v>8</v>
      </c>
      <c r="J20" s="14">
        <f>I3+4*I6/8</f>
        <v>0</v>
      </c>
      <c r="K20" s="6">
        <f>I3+5*I6/8</f>
        <v>0</v>
      </c>
    </row>
    <row r="21" spans="1:11" ht="19.5" customHeight="1" thickBot="1" x14ac:dyDescent="0.3">
      <c r="A21" s="90"/>
      <c r="B21" s="34" t="s">
        <v>30</v>
      </c>
      <c r="C21" s="35">
        <v>4</v>
      </c>
      <c r="D21" s="20" t="s">
        <v>24</v>
      </c>
      <c r="E21" s="102">
        <v>0</v>
      </c>
      <c r="F21" s="18"/>
      <c r="G21" s="62"/>
      <c r="H21" s="71"/>
      <c r="I21" s="5">
        <v>9</v>
      </c>
      <c r="J21" s="14">
        <f>I3+5*I6/8</f>
        <v>0</v>
      </c>
      <c r="K21" s="6">
        <f>I3+6*I6/8</f>
        <v>0</v>
      </c>
    </row>
    <row r="22" spans="1:11" ht="19.5" customHeight="1" thickBot="1" x14ac:dyDescent="0.3">
      <c r="A22" s="90"/>
      <c r="B22" s="22"/>
      <c r="C22" s="23"/>
      <c r="D22" s="21"/>
      <c r="E22" s="78"/>
      <c r="F22" s="18"/>
      <c r="G22" s="62"/>
      <c r="H22" s="71"/>
      <c r="I22" s="5">
        <v>10</v>
      </c>
      <c r="J22" s="14">
        <f>I3+6*I6/8</f>
        <v>0</v>
      </c>
      <c r="K22" s="6">
        <f>I3+7*I6/8</f>
        <v>0</v>
      </c>
    </row>
    <row r="23" spans="1:11" ht="18.75" customHeight="1" thickBot="1" x14ac:dyDescent="0.3">
      <c r="A23" s="90"/>
      <c r="B23" s="73" t="s">
        <v>10</v>
      </c>
      <c r="C23" s="74"/>
      <c r="D23" s="19"/>
      <c r="E23" s="78"/>
      <c r="F23" s="18"/>
      <c r="G23" s="62"/>
      <c r="H23" s="71"/>
      <c r="I23" s="4">
        <v>11</v>
      </c>
      <c r="J23" s="15">
        <f>I3+7*I6/8</f>
        <v>0</v>
      </c>
      <c r="K23" s="7">
        <f>I4</f>
        <v>0</v>
      </c>
    </row>
    <row r="24" spans="1:11" ht="19.5" customHeight="1" thickBot="1" x14ac:dyDescent="0.3">
      <c r="A24" s="90"/>
      <c r="B24" s="28" t="s">
        <v>15</v>
      </c>
      <c r="C24" s="29" t="s">
        <v>5</v>
      </c>
      <c r="D24" s="19"/>
      <c r="E24" s="78"/>
      <c r="F24" s="18"/>
      <c r="G24" s="62"/>
      <c r="H24" s="70" t="s">
        <v>34</v>
      </c>
      <c r="I24" s="3">
        <v>12</v>
      </c>
      <c r="J24" s="12">
        <f>I4</f>
        <v>0</v>
      </c>
      <c r="K24" s="13">
        <f>I4+I6/5</f>
        <v>0</v>
      </c>
    </row>
    <row r="25" spans="1:11" ht="18.75" customHeight="1" x14ac:dyDescent="0.25">
      <c r="A25" s="90"/>
      <c r="B25" s="30" t="s">
        <v>11</v>
      </c>
      <c r="C25" s="31">
        <v>0</v>
      </c>
      <c r="D25" s="20" t="s">
        <v>24</v>
      </c>
      <c r="E25" s="103">
        <v>0</v>
      </c>
      <c r="F25" s="18"/>
      <c r="G25" s="62"/>
      <c r="H25" s="71"/>
      <c r="I25" s="5">
        <v>13</v>
      </c>
      <c r="J25" s="14">
        <f>I4+I6/5</f>
        <v>0</v>
      </c>
      <c r="K25" s="6">
        <f>I4+2*I6/5</f>
        <v>0</v>
      </c>
    </row>
    <row r="26" spans="1:11" ht="18.75" customHeight="1" x14ac:dyDescent="0.25">
      <c r="A26" s="90"/>
      <c r="B26" s="32" t="s">
        <v>6</v>
      </c>
      <c r="C26" s="33">
        <v>1</v>
      </c>
      <c r="D26" s="20" t="s">
        <v>24</v>
      </c>
      <c r="E26" s="101">
        <v>0</v>
      </c>
      <c r="F26" s="18"/>
      <c r="G26" s="62"/>
      <c r="H26" s="71"/>
      <c r="I26" s="5">
        <v>14</v>
      </c>
      <c r="J26" s="17">
        <f>I4+2*I6/5</f>
        <v>0</v>
      </c>
      <c r="K26" s="6">
        <f>I4+3*I6/5</f>
        <v>0</v>
      </c>
    </row>
    <row r="27" spans="1:11" ht="19.5" customHeight="1" thickBot="1" x14ac:dyDescent="0.3">
      <c r="A27" s="91"/>
      <c r="B27" s="34" t="s">
        <v>13</v>
      </c>
      <c r="C27" s="35">
        <v>2</v>
      </c>
      <c r="D27" s="42" t="s">
        <v>24</v>
      </c>
      <c r="E27" s="102">
        <v>0</v>
      </c>
      <c r="F27" s="18"/>
      <c r="G27" s="62"/>
      <c r="H27" s="71"/>
      <c r="I27" s="5">
        <v>15</v>
      </c>
      <c r="J27" s="14">
        <f>I4+3*I6/5</f>
        <v>0</v>
      </c>
      <c r="K27" s="6">
        <f>I4+4*I6/5</f>
        <v>0</v>
      </c>
    </row>
    <row r="28" spans="1:11" ht="19.5" thickBot="1" x14ac:dyDescent="0.3">
      <c r="A28" s="24"/>
      <c r="B28" s="24"/>
      <c r="C28" s="24"/>
      <c r="D28" s="24"/>
      <c r="E28" s="24"/>
      <c r="G28" s="63"/>
      <c r="H28" s="72"/>
      <c r="I28" s="4">
        <v>16</v>
      </c>
      <c r="J28" s="15">
        <f>I4+4*I6/5</f>
        <v>0</v>
      </c>
      <c r="K28" s="7">
        <f>I5</f>
        <v>0</v>
      </c>
    </row>
    <row r="29" spans="1:11" ht="19.5" thickBot="1" x14ac:dyDescent="0.3">
      <c r="A29" s="86" t="s">
        <v>19</v>
      </c>
      <c r="B29" s="87"/>
      <c r="C29" s="87"/>
      <c r="D29" s="88"/>
      <c r="E29" s="36">
        <f>SUM(E5:E8,E12:E14,E18:E21,E25:E27)</f>
        <v>0</v>
      </c>
      <c r="H29" s="8"/>
      <c r="I29" s="9"/>
      <c r="J29" s="10"/>
      <c r="K29" s="11"/>
    </row>
    <row r="30" spans="1:11" ht="15.75" thickBot="1" x14ac:dyDescent="0.3">
      <c r="J30" s="1"/>
      <c r="K30" s="1"/>
    </row>
    <row r="31" spans="1:11" ht="15.75" thickBot="1" x14ac:dyDescent="0.3">
      <c r="A31" s="55" t="s">
        <v>37</v>
      </c>
      <c r="B31" s="56"/>
      <c r="C31" s="56"/>
      <c r="D31" s="56"/>
      <c r="E31" s="56"/>
      <c r="F31" s="56"/>
      <c r="G31" s="56"/>
      <c r="H31" s="56"/>
      <c r="I31" s="56"/>
      <c r="J31" s="56"/>
      <c r="K31" s="57"/>
    </row>
    <row r="32" spans="1:11" ht="7.5" customHeight="1" thickBot="1" x14ac:dyDescent="0.3">
      <c r="J32" s="1"/>
      <c r="K32" s="1"/>
    </row>
    <row r="33" spans="1:11" ht="15" customHeight="1" x14ac:dyDescent="0.25">
      <c r="A33" s="46" t="s">
        <v>43</v>
      </c>
      <c r="B33" s="47"/>
      <c r="C33" s="47"/>
      <c r="D33" s="47"/>
      <c r="E33" s="47"/>
      <c r="F33" s="47"/>
      <c r="G33" s="47"/>
      <c r="H33" s="47"/>
      <c r="I33" s="47"/>
      <c r="J33" s="47"/>
      <c r="K33" s="48"/>
    </row>
    <row r="34" spans="1:11" x14ac:dyDescent="0.25">
      <c r="A34" s="49"/>
      <c r="B34" s="50"/>
      <c r="C34" s="50"/>
      <c r="D34" s="50"/>
      <c r="E34" s="50"/>
      <c r="F34" s="50"/>
      <c r="G34" s="50"/>
      <c r="H34" s="50"/>
      <c r="I34" s="50"/>
      <c r="J34" s="50"/>
      <c r="K34" s="51"/>
    </row>
    <row r="35" spans="1:11" x14ac:dyDescent="0.25">
      <c r="A35" s="49"/>
      <c r="B35" s="50"/>
      <c r="C35" s="50"/>
      <c r="D35" s="50"/>
      <c r="E35" s="50"/>
      <c r="F35" s="50"/>
      <c r="G35" s="50"/>
      <c r="H35" s="50"/>
      <c r="I35" s="50"/>
      <c r="J35" s="50"/>
      <c r="K35" s="51"/>
    </row>
    <row r="36" spans="1:11" x14ac:dyDescent="0.25">
      <c r="A36" s="49"/>
      <c r="B36" s="50"/>
      <c r="C36" s="50"/>
      <c r="D36" s="50"/>
      <c r="E36" s="50"/>
      <c r="F36" s="50"/>
      <c r="G36" s="50"/>
      <c r="H36" s="50"/>
      <c r="I36" s="50"/>
      <c r="J36" s="50"/>
      <c r="K36" s="51"/>
    </row>
    <row r="37" spans="1:11" x14ac:dyDescent="0.25">
      <c r="A37" s="49"/>
      <c r="B37" s="50"/>
      <c r="C37" s="50"/>
      <c r="D37" s="50"/>
      <c r="E37" s="50"/>
      <c r="F37" s="50"/>
      <c r="G37" s="50"/>
      <c r="H37" s="50"/>
      <c r="I37" s="50"/>
      <c r="J37" s="50"/>
      <c r="K37" s="51"/>
    </row>
    <row r="38" spans="1:11" ht="53.25" customHeight="1" thickBot="1" x14ac:dyDescent="0.3">
      <c r="A38" s="52"/>
      <c r="B38" s="53"/>
      <c r="C38" s="53"/>
      <c r="D38" s="53"/>
      <c r="E38" s="53"/>
      <c r="F38" s="53"/>
      <c r="G38" s="53"/>
      <c r="H38" s="53"/>
      <c r="I38" s="53"/>
      <c r="J38" s="53"/>
      <c r="K38" s="54"/>
    </row>
    <row r="39" spans="1:11" x14ac:dyDescent="0.25">
      <c r="H39" s="1"/>
      <c r="I39" s="2"/>
    </row>
  </sheetData>
  <sheetProtection password="AFB8" sheet="1" objects="1" scenarios="1"/>
  <mergeCells count="24">
    <mergeCell ref="J15:K15"/>
    <mergeCell ref="A29:D29"/>
    <mergeCell ref="A1:A27"/>
    <mergeCell ref="H1:I1"/>
    <mergeCell ref="H8:K8"/>
    <mergeCell ref="B10:C10"/>
    <mergeCell ref="B1:E1"/>
    <mergeCell ref="E3:E4"/>
    <mergeCell ref="A33:K38"/>
    <mergeCell ref="A31:K31"/>
    <mergeCell ref="G1:G6"/>
    <mergeCell ref="G8:G28"/>
    <mergeCell ref="J10:K12"/>
    <mergeCell ref="H14:H23"/>
    <mergeCell ref="H24:H28"/>
    <mergeCell ref="B3:C3"/>
    <mergeCell ref="H10:H13"/>
    <mergeCell ref="E22:E24"/>
    <mergeCell ref="B23:C23"/>
    <mergeCell ref="B16:C16"/>
    <mergeCell ref="E15:E17"/>
    <mergeCell ref="E9:E11"/>
    <mergeCell ref="I10:I13"/>
    <mergeCell ref="J14:K14"/>
  </mergeCells>
  <phoneticPr fontId="0" type="noConversion"/>
  <printOptions horizontalCentered="1" verticalCentered="1"/>
  <pageMargins left="0.35433070866141736" right="0.19685039370078741" top="0.43" bottom="0.43" header="0.15748031496062992" footer="0.15748031496062992"/>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Πρόγραμμα Υπολογισμού Προστίμων</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cc</cp:lastModifiedBy>
  <cp:lastPrinted>2014-09-10T08:42:28Z</cp:lastPrinted>
  <dcterms:created xsi:type="dcterms:W3CDTF">2014-04-29T18:04:17Z</dcterms:created>
  <dcterms:modified xsi:type="dcterms:W3CDTF">2014-09-12T08:45:31Z</dcterms:modified>
</cp:coreProperties>
</file>